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45" windowWidth="15180" windowHeight="11040" activeTab="1"/>
  </bookViews>
  <sheets>
    <sheet name="2" sheetId="1" r:id="rId1"/>
    <sheet name="5" sheetId="2" r:id="rId2"/>
    <sheet name="6" sheetId="3" r:id="rId3"/>
    <sheet name="8" sheetId="4" r:id="rId4"/>
    <sheet name="9" sheetId="5" r:id="rId5"/>
  </sheets>
  <definedNames>
    <definedName name="_xlnm._FilterDatabase" localSheetId="1" hidden="1">'5'!$A$10:$G$368</definedName>
    <definedName name="_xlnm._FilterDatabase" localSheetId="2" hidden="1">'6'!$A$11:$H$397</definedName>
  </definedNames>
  <calcPr fullCalcOnLoad="1"/>
</workbook>
</file>

<file path=xl/sharedStrings.xml><?xml version="1.0" encoding="utf-8"?>
<sst xmlns="http://schemas.openxmlformats.org/spreadsheetml/2006/main" count="3703" uniqueCount="801">
  <si>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</si>
  <si>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</si>
  <si>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</si>
  <si>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</si>
  <si>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</si>
  <si>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</si>
  <si>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</si>
  <si>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</si>
  <si>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Библиотеки</t>
  </si>
  <si>
    <t xml:space="preserve">          Выравнивание бюджетной обеспеченности поселений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</si>
  <si>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</si>
  <si>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</si>
  <si>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Мероприятия по проведению оздоровительной кампании детей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</si>
  <si>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</si>
  <si>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</si>
  <si>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</si>
  <si>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</si>
  <si>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>4219911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</si>
  <si>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</si>
  <si>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</si>
  <si>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</si>
  <si>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</si>
  <si>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</si>
  <si>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</si>
  <si>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</si>
  <si>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</si>
  <si>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</si>
  <si>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</si>
  <si>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</si>
  <si>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</si>
  <si>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</si>
  <si>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</si>
  <si>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</si>
  <si>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</si>
  <si>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</si>
  <si>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</si>
  <si>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</si>
  <si>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</si>
  <si>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</si>
  <si>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</si>
  <si>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</si>
  <si>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</si>
  <si>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</si>
  <si>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</si>
  <si>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</si>
  <si>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</si>
  <si>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7958400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</si>
  <si>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</si>
  <si>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</si>
  <si>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7957700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</si>
  <si>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</si>
  <si>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</si>
  <si>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</si>
  <si>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</si>
  <si>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</si>
  <si>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7957800</t>
  </si>
  <si>
    <t>0505</t>
  </si>
  <si>
    <t>7959200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</si>
  <si>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</si>
  <si>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</si>
  <si>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</si>
  <si>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</si>
  <si>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</si>
  <si>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</si>
  <si>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</si>
  <si>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</si>
  <si>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</si>
  <si>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</si>
  <si>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</si>
  <si>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00020204000050000151</t>
  </si>
  <si>
    <t xml:space="preserve">      Прочие межбюджетные трансферты, передаваемые бюджетам муниципальных районов, из них: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</si>
  <si>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</si>
  <si>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</si>
  <si>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</si>
  <si>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</si>
  <si>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</si>
  <si>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</si>
  <si>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</si>
  <si>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</si>
  <si>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</si>
  <si>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</si>
  <si>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</si>
  <si>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</si>
  <si>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</si>
  <si>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</si>
  <si>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</si>
  <si>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</si>
  <si>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</si>
  <si>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</si>
  <si>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</si>
  <si>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</si>
  <si>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</si>
  <si>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</si>
  <si>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</si>
  <si>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</si>
  <si>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</si>
  <si>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</si>
  <si>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</si>
  <si>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</si>
  <si>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</si>
  <si>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</si>
  <si>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</si>
  <si>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</si>
  <si>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</si>
  <si>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</si>
  <si>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</si>
  <si>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</si>
  <si>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</si>
  <si>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</si>
  <si>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</si>
  <si>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</si>
  <si>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</si>
  <si>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</si>
  <si>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</si>
  <si>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</si>
  <si>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</si>
  <si>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</si>
  <si>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Свод расходов местного бюджета по разделам, подразделам, целевым статьям и видам расходов на 2013 год</t>
  </si>
  <si>
    <t>Ведомственная структура расходов местного бюджета на 2013 год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</si>
  <si>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</si>
  <si>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</si>
  <si>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</si>
  <si>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Проведение выборов главы муниципального образования</t>
  </si>
  <si>
    <t>0200003</t>
  </si>
  <si>
    <t xml:space="preserve">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</si>
  <si>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</si>
  <si>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</si>
  <si>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</si>
  <si>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</si>
  <si>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</si>
  <si>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</si>
  <si>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</si>
  <si>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</si>
  <si>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</si>
  <si>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</si>
  <si>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</si>
  <si>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</si>
  <si>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Субсидии на организацию отдыха детей в каникулярное время</t>
  </si>
  <si>
    <t xml:space="preserve">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</si>
  <si>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</si>
  <si>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Ведомственная целевая пограмма "Молодежь Камышловского района на 2011 - 2013 годы"</t>
  </si>
  <si>
    <t xml:space="preserve">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</si>
  <si>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</si>
  <si>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</si>
  <si>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</si>
  <si>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</si>
  <si>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Подпрограмма "Чистая вода"</t>
  </si>
  <si>
    <t>8260300</t>
  </si>
  <si>
    <t xml:space="preserve">          Проведение выборов главы муниципального образования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</si>
  <si>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</si>
  <si>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</si>
  <si>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</si>
  <si>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</si>
  <si>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</si>
  <si>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</si>
  <si>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</si>
  <si>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</si>
  <si>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</si>
  <si>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</si>
  <si>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</si>
  <si>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</si>
  <si>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</si>
  <si>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 xml:space="preserve">          Подпрограмма "Чистая вода"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</si>
  <si>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</si>
  <si>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</si>
  <si>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</si>
  <si>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</si>
  <si>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</si>
  <si>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</si>
  <si>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</si>
  <si>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>на 2013 год"</t>
  </si>
  <si>
    <t xml:space="preserve">Свод  доходов местного бюджета на 2013 год 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</si>
  <si>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</si>
  <si>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</si>
  <si>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</si>
  <si>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</si>
  <si>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местности, в том числе: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</si>
  <si>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</si>
  <si>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</si>
  <si>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</si>
  <si>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</si>
  <si>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</si>
  <si>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</si>
  <si>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</si>
  <si>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</si>
  <si>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</si>
  <si>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</si>
  <si>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</si>
  <si>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</si>
  <si>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</si>
  <si>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</si>
  <si>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</si>
  <si>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</si>
  <si>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</si>
  <si>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</si>
  <si>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</si>
  <si>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</si>
  <si>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</si>
  <si>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</si>
  <si>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</si>
  <si>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</si>
  <si>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</si>
  <si>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</si>
  <si>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ИТОГО ДОХОДОВ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</si>
  <si>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</si>
  <si>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</si>
  <si>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</si>
  <si>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</si>
  <si>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</si>
  <si>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</si>
  <si>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</si>
  <si>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</si>
  <si>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</si>
  <si>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</si>
  <si>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</si>
  <si>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</si>
  <si>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</si>
  <si>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</si>
  <si>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</si>
  <si>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</si>
  <si>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</si>
  <si>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</si>
  <si>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</si>
  <si>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</si>
  <si>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4910000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</si>
  <si>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</si>
  <si>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</si>
  <si>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</si>
  <si>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</si>
  <si>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</si>
  <si>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</si>
  <si>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</si>
  <si>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</si>
  <si>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</si>
  <si>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</si>
  <si>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</si>
  <si>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</si>
  <si>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</si>
  <si>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</si>
  <si>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</si>
  <si>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</si>
  <si>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</si>
  <si>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</si>
  <si>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</si>
  <si>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</si>
  <si>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</si>
  <si>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</si>
  <si>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</si>
  <si>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</si>
  <si>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</si>
  <si>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>7959500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</si>
  <si>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</si>
  <si>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</si>
  <si>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</si>
  <si>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</si>
  <si>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</si>
  <si>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</si>
  <si>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>0930000</t>
  </si>
  <si>
    <t xml:space="preserve">          Обеспечение деятельности подведомственных учреждений</t>
  </si>
  <si>
    <t>0939900</t>
  </si>
  <si>
    <t xml:space="preserve">            Выполнение функций бюджетными учреждениями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</si>
  <si>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</si>
  <si>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</si>
  <si>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</si>
  <si>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</si>
  <si>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</si>
  <si>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7959600</t>
  </si>
  <si>
    <t>7959300</t>
  </si>
  <si>
    <t>0406</t>
  </si>
  <si>
    <t>2800000</t>
  </si>
  <si>
    <t>7958200</t>
  </si>
  <si>
    <t>0410</t>
  </si>
  <si>
    <t>7958000</t>
  </si>
  <si>
    <t>7958100</t>
  </si>
  <si>
    <t>7958300</t>
  </si>
  <si>
    <t xml:space="preserve">          Подпрограмма «Обеспечение жильем молодых семей»</t>
  </si>
  <si>
    <t>8040500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</si>
  <si>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</si>
  <si>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</si>
  <si>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</si>
  <si>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</si>
  <si>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</si>
  <si>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</si>
  <si>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</si>
  <si>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</si>
  <si>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</si>
  <si>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</si>
  <si>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</si>
  <si>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</si>
  <si>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</si>
  <si>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</si>
  <si>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</si>
  <si>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</si>
  <si>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</si>
  <si>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</si>
  <si>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</si>
  <si>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</si>
  <si>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</si>
  <si>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</si>
  <si>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</si>
  <si>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</si>
  <si>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</si>
  <si>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</si>
  <si>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</si>
  <si>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</si>
  <si>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Мероприятия по проведению оздоровительной кампании детей</t>
  </si>
  <si>
    <t>Код вида расходов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</si>
  <si>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</si>
  <si>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</si>
  <si>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</si>
  <si>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</si>
  <si>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</si>
  <si>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</si>
  <si>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</si>
  <si>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</si>
  <si>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Другие вопросы в области охраны окружающей среды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</si>
  <si>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</si>
  <si>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</si>
  <si>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</si>
  <si>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</si>
  <si>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</si>
  <si>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</si>
  <si>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</si>
  <si>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</si>
  <si>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</si>
  <si>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</si>
  <si>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</si>
  <si>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</si>
  <si>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жилищного комплекса в Свердловской области» на 2011-2015 годы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</si>
  <si>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</si>
  <si>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</si>
  <si>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</si>
  <si>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</si>
  <si>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</si>
  <si>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</si>
  <si>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</si>
  <si>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</si>
  <si>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</si>
  <si>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</si>
  <si>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</si>
  <si>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</si>
  <si>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</si>
  <si>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</si>
  <si>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</si>
  <si>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</si>
  <si>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</si>
  <si>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</si>
  <si>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</si>
  <si>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</si>
  <si>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</si>
  <si>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</si>
  <si>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</si>
  <si>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</si>
  <si>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</si>
  <si>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</si>
  <si>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</si>
  <si>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</si>
  <si>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</si>
  <si>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</si>
  <si>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</si>
  <si>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</si>
  <si>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</si>
  <si>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</si>
  <si>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</si>
  <si>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</si>
  <si>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</si>
  <si>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</si>
  <si>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</si>
  <si>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</si>
  <si>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</si>
  <si>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</si>
  <si>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</si>
  <si>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18210102040011000110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</si>
  <si>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</si>
  <si>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</si>
  <si>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</si>
  <si>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</si>
  <si>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</si>
  <si>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</si>
  <si>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</si>
  <si>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</si>
  <si>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</si>
  <si>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</si>
  <si>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</si>
  <si>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</si>
  <si>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</si>
  <si>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</si>
  <si>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</si>
  <si>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</si>
  <si>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</si>
  <si>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</si>
  <si>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</si>
  <si>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</si>
  <si>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</si>
  <si>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</si>
  <si>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</si>
  <si>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</si>
  <si>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</si>
  <si>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</si>
  <si>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</si>
  <si>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</si>
  <si>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</si>
  <si>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</si>
  <si>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</si>
  <si>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</si>
  <si>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</si>
  <si>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>011</t>
  </si>
  <si>
    <t>7958700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</si>
  <si>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</si>
  <si>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</si>
  <si>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</si>
  <si>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</si>
  <si>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</si>
  <si>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</si>
  <si>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</si>
  <si>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</si>
  <si>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</si>
  <si>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</si>
  <si>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</si>
  <si>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</si>
  <si>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</si>
  <si>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</si>
  <si>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</si>
  <si>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</si>
  <si>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</si>
  <si>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</si>
  <si>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</si>
  <si>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</si>
  <si>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</si>
  <si>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</si>
  <si>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</si>
  <si>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</si>
  <si>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</si>
  <si>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</si>
  <si>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</si>
  <si>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</si>
  <si>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</si>
  <si>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</si>
  <si>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</si>
  <si>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</si>
  <si>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</si>
  <si>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</si>
  <si>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</si>
  <si>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</si>
  <si>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</si>
  <si>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</si>
  <si>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</si>
  <si>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</si>
  <si>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</si>
  <si>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</si>
  <si>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</si>
  <si>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</si>
  <si>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</si>
  <si>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</si>
  <si>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</si>
  <si>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</si>
  <si>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</si>
  <si>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</si>
  <si>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</si>
  <si>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</si>
  <si>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</si>
  <si>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</si>
  <si>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</si>
  <si>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</si>
  <si>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</si>
  <si>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</si>
  <si>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 xml:space="preserve">          Прочие расходы</t>
  </si>
  <si>
    <t xml:space="preserve">      Резервные фонды</t>
  </si>
  <si>
    <t>0700000</t>
  </si>
  <si>
    <t xml:space="preserve">        Проведение выборов в представительные органы муниципального образования</t>
  </si>
  <si>
    <t>0200002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</si>
  <si>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</si>
  <si>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>8060000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</si>
  <si>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</si>
  <si>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8060099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</si>
  <si>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</si>
  <si>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</si>
  <si>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</si>
  <si>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</si>
  <si>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</si>
  <si>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</si>
  <si>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</si>
  <si>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</si>
  <si>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</si>
  <si>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</si>
  <si>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Областная целевая программа «Развитие культуры в Свердловской области» на 2011-2015 годы</t>
  </si>
  <si>
    <t>8170000</t>
  </si>
  <si>
    <t>8170003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</si>
  <si>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</si>
  <si>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</si>
  <si>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</si>
  <si>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</si>
  <si>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>8170001</t>
  </si>
  <si>
    <t xml:space="preserve">          Проведение выборов в представительные органы муниципального образования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</si>
  <si>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</si>
  <si>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</si>
  <si>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</si>
  <si>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</si>
  <si>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</si>
  <si>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</si>
  <si>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</si>
  <si>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</si>
  <si>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</si>
  <si>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Областная целевая программа «Развитие культуры в Свердловской области» на 2011-2015 годы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</si>
  <si>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</si>
  <si>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</si>
  <si>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</si>
  <si>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</si>
  <si>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</si>
  <si>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</si>
  <si>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</si>
  <si>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</si>
  <si>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</si>
  <si>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</si>
  <si>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</si>
  <si>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</si>
  <si>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</si>
  <si>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</si>
  <si>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</si>
  <si>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</si>
  <si>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</si>
  <si>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</si>
  <si>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</si>
  <si>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</si>
  <si>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</si>
  <si>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</si>
  <si>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</si>
  <si>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</si>
  <si>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</si>
  <si>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</si>
  <si>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</si>
  <si>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</si>
  <si>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</si>
  <si>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</si>
  <si>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</si>
  <si>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</si>
  <si>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</si>
  <si>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</si>
  <si>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</si>
  <si>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</si>
  <si>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</si>
  <si>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</si>
  <si>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</si>
  <si>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</si>
  <si>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</si>
  <si>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</si>
  <si>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</si>
  <si>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Массовый спорт</t>
  </si>
  <si>
    <t xml:space="preserve">      Прочие межбюджетные трансферты общего характера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</si>
  <si>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</si>
  <si>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</si>
  <si>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</si>
  <si>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</si>
  <si>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</si>
  <si>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</si>
  <si>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</si>
  <si>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</si>
  <si>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</si>
  <si>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</si>
  <si>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</si>
  <si>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</si>
  <si>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</si>
  <si>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</si>
  <si>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</si>
  <si>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</si>
  <si>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</si>
  <si>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  Иные безвозмездные и безвозвратные перечисления</t>
  </si>
  <si>
    <t>5200000</t>
  </si>
  <si>
    <t xml:space="preserve">          Ежемесячное денежное вознаграждение за классное руководство</t>
  </si>
  <si>
    <t>5200900</t>
  </si>
  <si>
    <t xml:space="preserve">        Организационно-воспитательная работа с молодежью</t>
  </si>
  <si>
    <t>4310000</t>
  </si>
  <si>
    <t>4319900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</si>
  <si>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</si>
  <si>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</si>
  <si>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Организационно-воспитательная работа с молодежью</t>
  </si>
  <si>
    <t>00010100000000000000</t>
  </si>
  <si>
    <t>00010500000000000000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</si>
  <si>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</si>
  <si>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</si>
  <si>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</si>
  <si>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</si>
  <si>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00011200000000000000</t>
  </si>
  <si>
    <t>00011300000000000000</t>
  </si>
  <si>
    <t>00011400000000000000</t>
  </si>
  <si>
    <t>00011600000000000000</t>
  </si>
  <si>
    <t xml:space="preserve">    ШТРАФЫ, САНКЦИИ, ВОЗМЕЩЕНИЕ УЩЕРБА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</si>
  <si>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</si>
  <si>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</si>
  <si>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00020201000000000151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</si>
  <si>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</si>
  <si>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</si>
  <si>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</si>
  <si>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</si>
  <si>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</si>
  <si>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90820202999050000151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</si>
  <si>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</si>
  <si>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90620202145050000151</t>
  </si>
  <si>
    <t xml:space="preserve">     Субсидии на проведение мероприятий по информатизации муниципальных образований </t>
  </si>
  <si>
    <t xml:space="preserve">     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</si>
  <si>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 xml:space="preserve">      Субвенции из областного бюджета</t>
  </si>
  <si>
    <t>5250000</t>
  </si>
  <si>
    <t xml:space="preserve">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</si>
  <si>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Областная целевая программа «Информационное общество Свердловской области» на 2011-2015 годы</t>
  </si>
  <si>
    <t>8150000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</si>
  <si>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</si>
  <si>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</si>
  <si>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Мероприятия в области образования</t>
  </si>
  <si>
    <t>4360000</t>
  </si>
  <si>
    <t xml:space="preserve">        Модернизация региональных систем общего образования</t>
  </si>
  <si>
    <t>4362100</t>
  </si>
  <si>
    <t xml:space="preserve">      Субсидии из областного бюджета</t>
  </si>
  <si>
    <t>5240000</t>
  </si>
  <si>
    <t xml:space="preserve">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</si>
  <si>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>5240900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</si>
  <si>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</si>
  <si>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</si>
  <si>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</si>
  <si>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</si>
  <si>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5240600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</si>
  <si>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</si>
  <si>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</si>
  <si>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</si>
  <si>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5210391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</si>
  <si>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</si>
  <si>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</si>
  <si>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</si>
  <si>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Субвенции из областного бюджета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</si>
  <si>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</si>
  <si>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Областная целевая программа «Информационное общество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</si>
  <si>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</si>
  <si>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</si>
  <si>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</si>
  <si>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</si>
  <si>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</si>
  <si>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</si>
  <si>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Субсидии из областного бюджета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</si>
  <si>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</si>
  <si>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</si>
  <si>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</si>
  <si>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</si>
  <si>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</si>
  <si>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</si>
  <si>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</si>
  <si>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18210102010012000110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</si>
  <si>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</si>
  <si>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</si>
  <si>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Федерации(штрафы)</t>
  </si>
  <si>
    <t>18210102020012000110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</si>
  <si>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Федерации(пени)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</si>
  <si>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</si>
  <si>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Федерации(штрафы)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</si>
  <si>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</si>
  <si>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</si>
  <si>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</si>
  <si>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Федерации(штрафы)</t>
  </si>
  <si>
    <t>90111401050050000410</t>
  </si>
  <si>
    <t xml:space="preserve">      Доходы от продажи квартир, находящихся в собственности муниципальных районов</t>
  </si>
  <si>
    <t>90111402052050000440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</si>
  <si>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</si>
  <si>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 xml:space="preserve">      Субсидии местным бюджетам по ОГЦП "Развитие сети дошкольных образовательных учреждений в СО" на 2010-2014гг. На строительство и реконструкцию зданий дошкольных образовательных учреждений в муниципальных образованиях</t>
  </si>
  <si>
    <t xml:space="preserve">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</si>
  <si>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>8200000</t>
  </si>
  <si>
    <t xml:space="preserve">        Строительство и реконструкция дошкольных образовательных учреждений</t>
  </si>
  <si>
    <t>8200020</t>
  </si>
  <si>
    <t xml:space="preserve">      Федеральные целевые программы</t>
  </si>
  <si>
    <t>1000000</t>
  </si>
  <si>
    <t xml:space="preserve">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</si>
  <si>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>1001199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</si>
  <si>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</si>
  <si>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</si>
  <si>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 xml:space="preserve">        Мероприятия по улучшению жилищных условий граждан, проживающих в сельской местности</t>
  </si>
  <si>
    <t>8250102</t>
  </si>
  <si>
    <t xml:space="preserve">        Федеральные целевые программы</t>
  </si>
  <si>
    <t xml:space="preserve">  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</si>
  <si>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</si>
  <si>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  Мероприятия по улучшению жилищных условий граждан, проживающих в сельской местности</t>
  </si>
  <si>
    <t xml:space="preserve">  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</si>
  <si>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 xml:space="preserve">          Строительство и реконструкция дошкольных образовательных учреждений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</si>
  <si>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местности, в том числе: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</si>
  <si>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местности(ФБ)</t>
  </si>
  <si>
    <t xml:space="preserve">      Субсидии бюджетам муниципальных районов на проведение мероприятий по улучшению жилищных условий граждан,проживающих в сельской местности(ОБ)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</si>
  <si>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местности, в том числе: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</si>
  <si>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местности(ФБ)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</si>
  <si>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местности(ОБ)</t>
  </si>
  <si>
    <t xml:space="preserve">     Межбюджетные трансферты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штрафов, налагаемых административными комиссиями муниципальных образований, а также доходов местных бюджетов от земельного налога и налога на имущество физических лиц в 2012 году увеличились по сравнению с объемом поступлений этих платежей в 2011 году</t>
  </si>
  <si>
    <t>90120204999050000151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</si>
  <si>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</si>
  <si>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</si>
  <si>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</si>
  <si>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</si>
  <si>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</si>
  <si>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>Приложение 8</t>
  </si>
  <si>
    <t>к Ршению Думы муниципального образования</t>
  </si>
  <si>
    <t xml:space="preserve">Распределение межбюджетных трансфертов на 2013 год </t>
  </si>
  <si>
    <t>Номер стороки</t>
  </si>
  <si>
    <t>Наименование межбюджетных трансфертов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</si>
  <si>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</si>
  <si>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</si>
  <si>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</si>
  <si>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</si>
  <si>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</si>
  <si>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 xml:space="preserve">ВСЕГО </t>
  </si>
  <si>
    <t xml:space="preserve"> Иные межбюджетные трансферты бюджетам бюджетной системы</t>
  </si>
  <si>
    <t xml:space="preserve">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</si>
  <si>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Долгосрочная целевая программа "Развитие культуры и искусства в Камышловском муниципальном районе" на 2012 - 2015 годы</t>
  </si>
  <si>
    <t xml:space="preserve">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</si>
  <si>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>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</si>
  <si>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</si>
  <si>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ИТОГО: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</si>
  <si>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</si>
  <si>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</si>
  <si>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Приобретение имущества, подлежащего зачислению в муниципальную казну</t>
  </si>
  <si>
    <t>0900101</t>
  </si>
  <si>
    <t xml:space="preserve">            Бюджетные инвестиции</t>
  </si>
  <si>
    <t>003</t>
  </si>
  <si>
    <t>7959700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</si>
  <si>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</si>
  <si>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</si>
  <si>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</si>
  <si>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Приобретение имущества, подлежащего зачислению в муниципальную казну</t>
  </si>
  <si>
    <t xml:space="preserve">          Бюджетные инвестиции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</si>
  <si>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</si>
  <si>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Единый налог на вмененный доход для отдельных видов деятельности(налог)</t>
  </si>
  <si>
    <t>18210502010022000110</t>
  </si>
  <si>
    <t xml:space="preserve">      Единый налог на вмененный доход для отдельных видов деятельности(пени)</t>
  </si>
  <si>
    <t>18210502010023000110</t>
  </si>
  <si>
    <t xml:space="preserve">      Единый налог на вмененный доход для отдельных видов деятельности(штрафы)</t>
  </si>
  <si>
    <t xml:space="preserve">      Единый налог на вмененный доход для отдельных видов деятельности (за налоговые периоды, истекшие до 1 января 2011 года)(налог)</t>
  </si>
  <si>
    <t>18210502020022000110</t>
  </si>
  <si>
    <t xml:space="preserve">      Единый налог на вмененный доход для отдельных видов деятельности (за налоговые периоды, истекшие до 1 января 2011 года)(пени)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</si>
  <si>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</si>
  <si>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года)(штрафы)</t>
  </si>
  <si>
    <t xml:space="preserve">      Субсидии бюджетам муниципальных районов на модернизацию региональных систем общего образования(ФБ)</t>
  </si>
  <si>
    <t>0029900</t>
  </si>
  <si>
    <t xml:space="preserve">        Реализация государственных функций в области национальной экономики</t>
  </si>
  <si>
    <t>3400000</t>
  </si>
  <si>
    <t xml:space="preserve">          Мероприятия по землеустройству и землепользованию</t>
  </si>
  <si>
    <t>3400300</t>
  </si>
  <si>
    <t xml:space="preserve">         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Галкинского сельского поселения на 2012-2013 годы"</t>
  </si>
  <si>
    <t>7952900</t>
  </si>
  <si>
    <t xml:space="preserve">  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</si>
  <si>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>0980101</t>
  </si>
  <si>
    <t xml:space="preserve">  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</si>
  <si>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0980201</t>
  </si>
  <si>
    <t xml:space="preserve">          Субсидии на реализацию мер по поэтапному повышению  средней заработной платы педагогических работников муниципальных  образовательных организаций дошкольного образования</t>
  </si>
  <si>
    <t>5241000</t>
  </si>
  <si>
    <t xml:space="preserve">          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</si>
  <si>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>5241100</t>
  </si>
  <si>
    <t xml:space="preserve">          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</si>
  <si>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>1009099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</si>
  <si>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</si>
  <si>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</si>
  <si>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 xml:space="preserve">       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Галкинского сельского поселения на 2012-2013 годы"</t>
  </si>
  <si>
    <t xml:space="preserve">        Субсидии на реализацию мер по поэтапному повышению  средней заработной платы педагогических работников муниципальных  образовательных организаций дошкольного образования</t>
  </si>
  <si>
    <t xml:space="preserve">        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</si>
  <si>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 xml:space="preserve">        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</si>
  <si>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 xml:space="preserve">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</si>
  <si>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 xml:space="preserve">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</si>
  <si>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Приложение9</t>
  </si>
  <si>
    <t>Субвенция для  на осуществление  первичного воинского учета на территориях, где отсутствуют военные комиссариаты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</si>
  <si>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</si>
  <si>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</si>
  <si>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</si>
  <si>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</si>
  <si>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Областная целевая программа «Развитие культуры в Свердловской области» на 2011-2015 годы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</si>
  <si>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</si>
  <si>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>Подпрограмма "Чистая вода"</t>
  </si>
  <si>
    <t>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</si>
  <si>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</si>
  <si>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Субсидии бюджетам муниципальных  образований на обеспечение мероприятий по капитальному 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</si>
  <si>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 xml:space="preserve">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</si>
  <si>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00411633050050000140</t>
  </si>
  <si>
    <t xml:space="preserve">      Денежные взыскания за нарушение законодательства РФ о размещении заказов на поставки товаров для нужд муниципальных районов</t>
  </si>
  <si>
    <t>90111690050050000140</t>
  </si>
  <si>
    <t>90620202051050000151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</si>
  <si>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</si>
  <si>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</si>
  <si>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</si>
  <si>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</si>
  <si>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    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</t>
  </si>
  <si>
    <t xml:space="preserve">     Субсидии на повышение размера минимальной заработной платы  работников  образовательных учреждений (за исключением муниципальных общеобразовательных учреждений)</t>
  </si>
  <si>
    <t xml:space="preserve">    Жилищное хозяйство</t>
  </si>
  <si>
    <t>0501</t>
  </si>
  <si>
    <t>5210393</t>
  </si>
  <si>
    <t xml:space="preserve">      Жилищное хозяйство</t>
  </si>
  <si>
    <t>Межбюджетные трансферты на обустройство стелл</t>
  </si>
  <si>
    <t>90611603010016000140</t>
  </si>
  <si>
    <t xml:space="preserve">      Доходы от возмещения ущерба при возникновении страховых случаев по обязательному страхованию гражданской ответственности</t>
  </si>
  <si>
    <t xml:space="preserve">     Субсидии бюджетам муниципальных районов на реализацию федеральных целевых программ (Субсидии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развития,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</si>
  <si>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 xml:space="preserve">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</si>
  <si>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>0920315</t>
  </si>
  <si>
    <t xml:space="preserve">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годы"</t>
  </si>
  <si>
    <t xml:space="preserve">        Межбюджетные трансферты на обустройство стелл при въезде в населенные пункты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</si>
  <si>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</si>
  <si>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годы"</t>
  </si>
  <si>
    <t xml:space="preserve">          Межбюджетные трансферты на обустройство стелл при въезде в населенные пункты</t>
  </si>
  <si>
    <t xml:space="preserve"> Содержание и ремонт объектов недвижимости, находящихся в казне муниципального образования</t>
  </si>
  <si>
    <t xml:space="preserve">        Межбюджетные трансферты на содержание и ремонт объектов недвижимости,находящихся в казне муниципального образования</t>
  </si>
  <si>
    <t>5210394</t>
  </si>
  <si>
    <t xml:space="preserve">          Межбюджетные трансферты на содержание и ремонт объектов недвижимости,находящихся в казне муниципального образования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</si>
</sst>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3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32" fillId="0" borderId="0">
      <alignment/>
      <protection/>
    </xf>
    <xf numFmtId="0" fontId="8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2" fillId="3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9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40" borderId="10" xfId="0" applyNumberFormat="1" applyFill="1" applyBorder="1" applyAlignment="1">
      <alignment horizontal="center" vertical="top" shrinkToFit="1"/>
    </xf>
    <xf numFmtId="49" fontId="1" fillId="40" borderId="10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left" vertical="top" wrapText="1"/>
    </xf>
    <xf numFmtId="4" fontId="1" fillId="41" borderId="10" xfId="0" applyNumberFormat="1" applyFont="1" applyFill="1" applyBorder="1" applyAlignment="1">
      <alignment horizontal="right" vertical="top" shrinkToFit="1"/>
    </xf>
    <xf numFmtId="0" fontId="0" fillId="40" borderId="10" xfId="0" applyFill="1" applyBorder="1" applyAlignment="1">
      <alignment horizontal="left" vertical="top" wrapText="1"/>
    </xf>
    <xf numFmtId="0" fontId="0" fillId="40" borderId="10" xfId="0" applyFont="1" applyFill="1" applyBorder="1" applyAlignment="1">
      <alignment horizontal="left" vertical="top" wrapText="1"/>
    </xf>
    <xf numFmtId="4" fontId="0" fillId="41" borderId="10" xfId="0" applyNumberFormat="1" applyFont="1" applyFill="1" applyBorder="1" applyAlignment="1">
      <alignment horizontal="right" vertical="top" shrinkToFit="1"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NumberFormat="1" applyFill="1" applyBorder="1" applyAlignment="1">
      <alignment horizontal="left" vertical="top" wrapText="1"/>
    </xf>
    <xf numFmtId="4" fontId="0" fillId="41" borderId="10" xfId="0" applyNumberFormat="1" applyFont="1" applyFill="1" applyBorder="1" applyAlignment="1">
      <alignment horizontal="right" vertical="top" shrinkToFit="1"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Font="1" applyFill="1" applyBorder="1" applyAlignment="1">
      <alignment horizontal="left" vertical="top" wrapText="1"/>
    </xf>
    <xf numFmtId="0" fontId="3" fillId="42" borderId="0" xfId="0" applyFont="1" applyFill="1" applyAlignment="1">
      <alignment horizontal="center" vertical="top"/>
    </xf>
    <xf numFmtId="0" fontId="3" fillId="42" borderId="10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top"/>
    </xf>
    <xf numFmtId="4" fontId="6" fillId="43" borderId="1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4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4" fillId="4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" fontId="3" fillId="0" borderId="12" xfId="0" applyNumberFormat="1" applyFont="1" applyFill="1" applyBorder="1" applyAlignment="1">
      <alignment/>
    </xf>
    <xf numFmtId="4" fontId="4" fillId="44" borderId="12" xfId="0" applyNumberFormat="1" applyFont="1" applyFill="1" applyBorder="1" applyAlignment="1">
      <alignment/>
    </xf>
    <xf numFmtId="0" fontId="10" fillId="44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left" wrapText="1"/>
    </xf>
    <xf numFmtId="4" fontId="10" fillId="0" borderId="0" xfId="0" applyNumberFormat="1" applyFont="1" applyAlignment="1">
      <alignment/>
    </xf>
    <xf numFmtId="0" fontId="3" fillId="40" borderId="10" xfId="0" applyFont="1" applyFill="1" applyBorder="1" applyAlignment="1">
      <alignment horizontal="left" vertical="top" wrapText="1"/>
    </xf>
    <xf numFmtId="4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5" fillId="42" borderId="0" xfId="0" applyFont="1" applyFill="1" applyAlignment="1">
      <alignment/>
    </xf>
    <xf numFmtId="0" fontId="4" fillId="11" borderId="10" xfId="0" applyFont="1" applyFill="1" applyBorder="1" applyAlignment="1">
      <alignment horizontal="center" vertical="top"/>
    </xf>
    <xf numFmtId="0" fontId="49" fillId="11" borderId="10" xfId="61" applyFont="1" applyFill="1" applyBorder="1" applyAlignment="1">
      <alignment vertical="top" wrapText="1"/>
      <protection/>
    </xf>
    <xf numFmtId="49" fontId="49" fillId="11" borderId="10" xfId="61" applyNumberFormat="1" applyFont="1" applyFill="1" applyBorder="1" applyAlignment="1">
      <alignment horizontal="center" vertical="top" shrinkToFit="1"/>
      <protection/>
    </xf>
    <xf numFmtId="4" fontId="9" fillId="11" borderId="10" xfId="0" applyNumberFormat="1" applyFont="1" applyFill="1" applyBorder="1" applyAlignment="1">
      <alignment horizontal="right" vertical="top" shrinkToFit="1"/>
    </xf>
    <xf numFmtId="0" fontId="50" fillId="40" borderId="10" xfId="61" applyFont="1" applyFill="1" applyBorder="1" applyAlignment="1">
      <alignment vertical="top" wrapText="1"/>
      <protection/>
    </xf>
    <xf numFmtId="4" fontId="50" fillId="43" borderId="10" xfId="61" applyNumberFormat="1" applyFont="1" applyFill="1" applyBorder="1" applyAlignment="1">
      <alignment horizontal="right" vertical="top" shrinkToFit="1"/>
      <protection/>
    </xf>
    <xf numFmtId="4" fontId="50" fillId="43" borderId="13" xfId="61" applyNumberFormat="1" applyFont="1" applyFill="1" applyBorder="1" applyAlignment="1">
      <alignment horizontal="right" vertical="top" shrinkToFit="1"/>
      <protection/>
    </xf>
    <xf numFmtId="0" fontId="4" fillId="42" borderId="10" xfId="0" applyFont="1" applyFill="1" applyBorder="1" applyAlignment="1">
      <alignment horizontal="center" vertical="top"/>
    </xf>
    <xf numFmtId="4" fontId="9" fillId="43" borderId="10" xfId="0" applyNumberFormat="1" applyFont="1" applyFill="1" applyBorder="1" applyAlignment="1">
      <alignment horizontal="right" vertical="top" shrinkToFit="1"/>
    </xf>
    <xf numFmtId="0" fontId="3" fillId="11" borderId="10" xfId="0" applyFont="1" applyFill="1" applyBorder="1" applyAlignment="1">
      <alignment horizontal="center" vertical="top"/>
    </xf>
    <xf numFmtId="0" fontId="4" fillId="18" borderId="10" xfId="0" applyFont="1" applyFill="1" applyBorder="1" applyAlignment="1">
      <alignment horizontal="center" vertical="top"/>
    </xf>
    <xf numFmtId="49" fontId="50" fillId="40" borderId="10" xfId="61" applyNumberFormat="1" applyFont="1" applyFill="1" applyBorder="1" applyAlignment="1">
      <alignment horizontal="center" vertical="top" shrinkToFit="1"/>
      <protection/>
    </xf>
    <xf numFmtId="49" fontId="49" fillId="18" borderId="10" xfId="61" applyNumberFormat="1" applyFont="1" applyFill="1" applyBorder="1" applyAlignment="1">
      <alignment horizontal="center" vertical="top" shrinkToFit="1"/>
      <protection/>
    </xf>
    <xf numFmtId="0" fontId="49" fillId="18" borderId="10" xfId="61" applyFont="1" applyFill="1" applyBorder="1" applyAlignment="1">
      <alignment vertical="top" wrapText="1"/>
      <protection/>
    </xf>
    <xf numFmtId="4" fontId="9" fillId="18" borderId="10" xfId="0" applyNumberFormat="1" applyFont="1" applyFill="1" applyBorder="1" applyAlignment="1">
      <alignment horizontal="right" vertical="top" shrinkToFit="1"/>
    </xf>
    <xf numFmtId="0" fontId="49" fillId="40" borderId="10" xfId="61" applyFont="1" applyFill="1" applyBorder="1" applyAlignment="1">
      <alignment vertical="top" wrapText="1"/>
      <protection/>
    </xf>
    <xf numFmtId="49" fontId="50" fillId="40" borderId="10" xfId="61" applyNumberFormat="1" applyFont="1" applyFill="1" applyBorder="1" applyAlignment="1">
      <alignment horizontal="center" vertical="top" shrinkToFit="1"/>
      <protection/>
    </xf>
    <xf numFmtId="4" fontId="49" fillId="43" borderId="10" xfId="61" applyNumberFormat="1" applyFont="1" applyFill="1" applyBorder="1" applyAlignment="1">
      <alignment horizontal="right" vertical="top" shrinkToFit="1"/>
      <protection/>
    </xf>
    <xf numFmtId="4" fontId="49" fillId="43" borderId="13" xfId="61" applyNumberFormat="1" applyFont="1" applyFill="1" applyBorder="1" applyAlignment="1">
      <alignment horizontal="right" vertical="top" shrinkToFit="1"/>
      <protection/>
    </xf>
    <xf numFmtId="49" fontId="1" fillId="40" borderId="10" xfId="0" applyNumberFormat="1" applyFont="1" applyFill="1" applyBorder="1" applyAlignment="1">
      <alignment horizontal="left" vertical="top" shrinkToFit="1"/>
    </xf>
    <xf numFmtId="0" fontId="0" fillId="40" borderId="14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9" fillId="11" borderId="10" xfId="6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20"/>
  <sheetViews>
    <sheetView zoomScalePageLayoutView="0" workbookViewId="0" topLeftCell="A116">
      <selection activeCell="C129" sqref="C129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1"/>
      <c r="B1" s="12"/>
      <c r="C1" s="12"/>
      <c r="D1" s="12" t="s">
        <v>530</v>
      </c>
    </row>
    <row r="2" spans="1:4" ht="12.75" customHeight="1">
      <c r="A2" s="11"/>
      <c r="B2" s="12"/>
      <c r="C2" s="12"/>
      <c r="D2" s="12" t="s">
        <v>531</v>
      </c>
    </row>
    <row r="3" spans="1:4" ht="12.75" customHeight="1">
      <c r="A3" s="11"/>
      <c r="B3" s="12"/>
      <c r="C3" s="12"/>
      <c r="D3" s="12" t="s">
        <v>332</v>
      </c>
    </row>
    <row r="4" spans="1:4" ht="12.75" customHeight="1">
      <c r="A4" s="11"/>
      <c r="B4" s="12"/>
      <c r="C4" s="12"/>
      <c r="D4" s="12" t="s">
        <v>333</v>
      </c>
    </row>
    <row r="5" spans="1:4" ht="12.75" customHeight="1">
      <c r="A5" s="11"/>
      <c r="B5" s="12"/>
      <c r="C5" s="12"/>
      <c r="D5" s="12" t="s">
        <v>332</v>
      </c>
    </row>
    <row r="6" spans="1:4" ht="12.75" customHeight="1">
      <c r="A6" s="11"/>
      <c r="B6" s="75"/>
      <c r="C6" s="75"/>
      <c r="D6" s="12" t="s">
        <v>170</v>
      </c>
    </row>
    <row r="7" spans="1:4" ht="10.5" customHeight="1">
      <c r="A7" s="11"/>
      <c r="B7" s="13"/>
      <c r="C7" s="13"/>
      <c r="D7" s="12"/>
    </row>
    <row r="8" spans="1:3" ht="16.5" customHeight="1">
      <c r="A8" s="11"/>
      <c r="B8" s="76" t="s">
        <v>171</v>
      </c>
      <c r="C8" s="76"/>
    </row>
    <row r="9" spans="1:3" ht="13.5" customHeight="1">
      <c r="A9" s="11"/>
      <c r="B9" s="14"/>
      <c r="C9" s="14"/>
    </row>
    <row r="10" spans="1:4" ht="34.5" customHeight="1">
      <c r="A10" s="77" t="s">
        <v>240</v>
      </c>
      <c r="B10" s="73" t="s">
        <v>532</v>
      </c>
      <c r="C10" s="73" t="s">
        <v>533</v>
      </c>
      <c r="D10" s="73" t="s">
        <v>534</v>
      </c>
    </row>
    <row r="11" spans="1:4" ht="34.5" customHeight="1">
      <c r="A11" s="78"/>
      <c r="B11" s="74"/>
      <c r="C11" s="74"/>
      <c r="D11" s="74"/>
    </row>
    <row r="12" spans="1:4" ht="12.75">
      <c r="A12" s="15">
        <v>1</v>
      </c>
      <c r="B12" s="10" t="s">
        <v>535</v>
      </c>
      <c r="C12" s="16" t="s">
        <v>536</v>
      </c>
      <c r="D12" s="17">
        <f>D13+D24+D37+D45+D50+D55+D59</f>
        <v>270037.38999999996</v>
      </c>
    </row>
    <row r="13" spans="1:4" ht="12.75">
      <c r="A13" s="15">
        <f>A12+1</f>
        <v>2</v>
      </c>
      <c r="B13" s="10" t="s">
        <v>576</v>
      </c>
      <c r="C13" s="16" t="s">
        <v>537</v>
      </c>
      <c r="D13" s="17">
        <f>SUM(D14:D23)</f>
        <v>253939.09</v>
      </c>
    </row>
    <row r="14" spans="1:4" ht="51">
      <c r="A14" s="15">
        <f aca="true" t="shared" si="0" ref="A14:A77">A13+1</f>
        <v>3</v>
      </c>
      <c r="B14" s="9" t="s">
        <v>538</v>
      </c>
      <c r="C14" s="18" t="s">
        <v>539</v>
      </c>
      <c r="D14" s="23">
        <v>252458.87</v>
      </c>
    </row>
    <row r="15" spans="1:4" ht="51">
      <c r="A15" s="15">
        <f t="shared" si="0"/>
        <v>4</v>
      </c>
      <c r="B15" s="9" t="s">
        <v>644</v>
      </c>
      <c r="C15" s="18" t="s">
        <v>645</v>
      </c>
      <c r="D15" s="23">
        <v>233.22</v>
      </c>
    </row>
    <row r="16" spans="1:4" ht="51">
      <c r="A16" s="15">
        <f t="shared" si="0"/>
        <v>5</v>
      </c>
      <c r="B16" s="9" t="s">
        <v>646</v>
      </c>
      <c r="C16" s="18" t="s">
        <v>647</v>
      </c>
      <c r="D16" s="23">
        <v>310</v>
      </c>
    </row>
    <row r="17" spans="1:4" ht="76.5">
      <c r="A17" s="15">
        <f t="shared" si="0"/>
        <v>6</v>
      </c>
      <c r="B17" s="9" t="s">
        <v>540</v>
      </c>
      <c r="C17" s="18" t="s">
        <v>541</v>
      </c>
      <c r="D17" s="23">
        <v>300</v>
      </c>
    </row>
    <row r="18" spans="1:4" ht="76.5">
      <c r="A18" s="15">
        <f t="shared" si="0"/>
        <v>7</v>
      </c>
      <c r="B18" s="9" t="s">
        <v>648</v>
      </c>
      <c r="C18" s="18" t="s">
        <v>649</v>
      </c>
      <c r="D18" s="23">
        <v>2</v>
      </c>
    </row>
    <row r="19" spans="1:4" ht="76.5">
      <c r="A19" s="15">
        <f t="shared" si="0"/>
        <v>8</v>
      </c>
      <c r="B19" s="9" t="s">
        <v>650</v>
      </c>
      <c r="C19" s="18" t="s">
        <v>651</v>
      </c>
      <c r="D19" s="23">
        <v>2.9</v>
      </c>
    </row>
    <row r="20" spans="1:4" ht="38.25">
      <c r="A20" s="15">
        <f t="shared" si="0"/>
        <v>9</v>
      </c>
      <c r="B20" s="9" t="s">
        <v>542</v>
      </c>
      <c r="C20" s="18" t="s">
        <v>543</v>
      </c>
      <c r="D20" s="23">
        <v>325</v>
      </c>
    </row>
    <row r="21" spans="1:4" ht="38.25">
      <c r="A21" s="15">
        <f t="shared" si="0"/>
        <v>10</v>
      </c>
      <c r="B21" s="9" t="s">
        <v>652</v>
      </c>
      <c r="C21" s="18" t="s">
        <v>653</v>
      </c>
      <c r="D21" s="23">
        <v>30</v>
      </c>
    </row>
    <row r="22" spans="1:4" ht="38.25">
      <c r="A22" s="15">
        <f t="shared" si="0"/>
        <v>11</v>
      </c>
      <c r="B22" s="9" t="s">
        <v>654</v>
      </c>
      <c r="C22" s="18" t="s">
        <v>655</v>
      </c>
      <c r="D22" s="23">
        <v>17.1</v>
      </c>
    </row>
    <row r="23" spans="1:4" ht="63.75">
      <c r="A23" s="15">
        <f t="shared" si="0"/>
        <v>12</v>
      </c>
      <c r="B23" s="9" t="s">
        <v>372</v>
      </c>
      <c r="C23" s="18" t="s">
        <v>555</v>
      </c>
      <c r="D23" s="23">
        <v>260</v>
      </c>
    </row>
    <row r="24" spans="1:4" ht="12.75">
      <c r="A24" s="15">
        <f t="shared" si="0"/>
        <v>13</v>
      </c>
      <c r="B24" s="10" t="s">
        <v>577</v>
      </c>
      <c r="C24" s="16" t="s">
        <v>556</v>
      </c>
      <c r="D24" s="17">
        <f>D25+D32+D35</f>
        <v>2621.9999999999995</v>
      </c>
    </row>
    <row r="25" spans="1:4" ht="25.5">
      <c r="A25" s="15">
        <f t="shared" si="0"/>
        <v>14</v>
      </c>
      <c r="B25" s="10" t="s">
        <v>557</v>
      </c>
      <c r="C25" s="16" t="s">
        <v>558</v>
      </c>
      <c r="D25" s="17">
        <f>SUM(D26:D31)</f>
        <v>2271.9999999999995</v>
      </c>
    </row>
    <row r="26" spans="1:4" ht="25.5">
      <c r="A26" s="15">
        <f t="shared" si="0"/>
        <v>15</v>
      </c>
      <c r="B26" s="9" t="s">
        <v>559</v>
      </c>
      <c r="C26" s="18" t="s">
        <v>723</v>
      </c>
      <c r="D26" s="23">
        <v>1986</v>
      </c>
    </row>
    <row r="27" spans="1:4" ht="25.5">
      <c r="A27" s="15">
        <f t="shared" si="0"/>
        <v>16</v>
      </c>
      <c r="B27" s="9" t="s">
        <v>724</v>
      </c>
      <c r="C27" s="18" t="s">
        <v>725</v>
      </c>
      <c r="D27" s="23">
        <v>2.7</v>
      </c>
    </row>
    <row r="28" spans="1:4" ht="25.5">
      <c r="A28" s="15">
        <f t="shared" si="0"/>
        <v>17</v>
      </c>
      <c r="B28" s="9" t="s">
        <v>726</v>
      </c>
      <c r="C28" s="18" t="s">
        <v>727</v>
      </c>
      <c r="D28" s="23">
        <v>27.75</v>
      </c>
    </row>
    <row r="29" spans="1:4" ht="25.5">
      <c r="A29" s="15">
        <f t="shared" si="0"/>
        <v>18</v>
      </c>
      <c r="B29" s="9" t="s">
        <v>560</v>
      </c>
      <c r="C29" s="18" t="s">
        <v>728</v>
      </c>
      <c r="D29" s="23">
        <v>250</v>
      </c>
    </row>
    <row r="30" spans="1:4" ht="25.5">
      <c r="A30" s="15">
        <f t="shared" si="0"/>
        <v>19</v>
      </c>
      <c r="B30" s="9" t="s">
        <v>729</v>
      </c>
      <c r="C30" s="18" t="s">
        <v>730</v>
      </c>
      <c r="D30" s="23">
        <v>3.1</v>
      </c>
    </row>
    <row r="31" spans="1:4" ht="25.5">
      <c r="A31" s="15">
        <f t="shared" si="0"/>
        <v>20</v>
      </c>
      <c r="B31" s="9" t="s">
        <v>731</v>
      </c>
      <c r="C31" s="18" t="s">
        <v>732</v>
      </c>
      <c r="D31" s="23">
        <v>2.45</v>
      </c>
    </row>
    <row r="32" spans="1:4" ht="12.75">
      <c r="A32" s="15">
        <f t="shared" si="0"/>
        <v>21</v>
      </c>
      <c r="B32" s="10" t="s">
        <v>561</v>
      </c>
      <c r="C32" s="16" t="s">
        <v>562</v>
      </c>
      <c r="D32" s="17">
        <f>SUM(D33:D34)</f>
        <v>300</v>
      </c>
    </row>
    <row r="33" spans="1:4" ht="12.75">
      <c r="A33" s="15">
        <f t="shared" si="0"/>
        <v>22</v>
      </c>
      <c r="B33" s="24" t="s">
        <v>563</v>
      </c>
      <c r="C33" s="25" t="s">
        <v>562</v>
      </c>
      <c r="D33" s="23">
        <v>200</v>
      </c>
    </row>
    <row r="34" spans="1:4" ht="25.5">
      <c r="A34" s="15">
        <f t="shared" si="0"/>
        <v>23</v>
      </c>
      <c r="B34" s="24" t="s">
        <v>564</v>
      </c>
      <c r="C34" s="25" t="s">
        <v>565</v>
      </c>
      <c r="D34" s="23">
        <v>100</v>
      </c>
    </row>
    <row r="35" spans="1:4" ht="25.5">
      <c r="A35" s="15">
        <f t="shared" si="0"/>
        <v>24</v>
      </c>
      <c r="B35" s="10" t="s">
        <v>578</v>
      </c>
      <c r="C35" s="16" t="s">
        <v>579</v>
      </c>
      <c r="D35" s="17">
        <f>D36</f>
        <v>50</v>
      </c>
    </row>
    <row r="36" spans="1:4" ht="25.5">
      <c r="A36" s="15">
        <f t="shared" si="0"/>
        <v>25</v>
      </c>
      <c r="B36" s="9" t="s">
        <v>580</v>
      </c>
      <c r="C36" s="19" t="s">
        <v>579</v>
      </c>
      <c r="D36" s="23">
        <v>50</v>
      </c>
    </row>
    <row r="37" spans="1:4" ht="25.5">
      <c r="A37" s="15">
        <f t="shared" si="0"/>
        <v>26</v>
      </c>
      <c r="B37" s="10" t="s">
        <v>581</v>
      </c>
      <c r="C37" s="16" t="s">
        <v>73</v>
      </c>
      <c r="D37" s="17">
        <f>D38+D40+D41</f>
        <v>1503.99</v>
      </c>
    </row>
    <row r="38" spans="1:4" ht="51">
      <c r="A38" s="15">
        <f t="shared" si="0"/>
        <v>27</v>
      </c>
      <c r="B38" s="9" t="s">
        <v>74</v>
      </c>
      <c r="C38" s="18" t="s">
        <v>75</v>
      </c>
      <c r="D38" s="17">
        <f>D39</f>
        <v>550</v>
      </c>
    </row>
    <row r="39" spans="1:4" ht="51">
      <c r="A39" s="15">
        <f t="shared" si="0"/>
        <v>28</v>
      </c>
      <c r="B39" s="9" t="s">
        <v>76</v>
      </c>
      <c r="C39" s="18" t="s">
        <v>77</v>
      </c>
      <c r="D39" s="23">
        <v>550</v>
      </c>
    </row>
    <row r="40" spans="1:4" ht="38.25">
      <c r="A40" s="15">
        <f t="shared" si="0"/>
        <v>29</v>
      </c>
      <c r="B40" s="9" t="s">
        <v>342</v>
      </c>
      <c r="C40" s="18" t="s">
        <v>343</v>
      </c>
      <c r="D40" s="23">
        <v>543</v>
      </c>
    </row>
    <row r="41" spans="1:4" ht="63.75" customHeight="1">
      <c r="A41" s="15">
        <f t="shared" si="0"/>
        <v>30</v>
      </c>
      <c r="B41" s="10" t="s">
        <v>344</v>
      </c>
      <c r="C41" s="16" t="s">
        <v>596</v>
      </c>
      <c r="D41" s="17">
        <f>SUM(D42:D44)</f>
        <v>410.98999999999995</v>
      </c>
    </row>
    <row r="42" spans="1:4" ht="63.75" customHeight="1">
      <c r="A42" s="15">
        <f t="shared" si="0"/>
        <v>31</v>
      </c>
      <c r="B42" s="9" t="s">
        <v>345</v>
      </c>
      <c r="C42" s="18" t="s">
        <v>346</v>
      </c>
      <c r="D42" s="23">
        <v>373.59</v>
      </c>
    </row>
    <row r="43" spans="1:4" ht="30" customHeight="1">
      <c r="A43" s="15">
        <f t="shared" si="0"/>
        <v>32</v>
      </c>
      <c r="B43" s="9" t="s">
        <v>347</v>
      </c>
      <c r="C43" s="18" t="s">
        <v>348</v>
      </c>
      <c r="D43" s="23">
        <v>7.4</v>
      </c>
    </row>
    <row r="44" spans="1:4" ht="51">
      <c r="A44" s="15">
        <f t="shared" si="0"/>
        <v>33</v>
      </c>
      <c r="B44" s="9" t="s">
        <v>349</v>
      </c>
      <c r="C44" s="18" t="s">
        <v>350</v>
      </c>
      <c r="D44" s="23">
        <v>30</v>
      </c>
    </row>
    <row r="45" spans="1:4" ht="12.75">
      <c r="A45" s="15">
        <f t="shared" si="0"/>
        <v>34</v>
      </c>
      <c r="B45" s="10" t="s">
        <v>582</v>
      </c>
      <c r="C45" s="16" t="s">
        <v>351</v>
      </c>
      <c r="D45" s="17">
        <f>SUM(D46:D49)</f>
        <v>610</v>
      </c>
    </row>
    <row r="46" spans="1:4" ht="25.5">
      <c r="A46" s="15">
        <f t="shared" si="0"/>
        <v>35</v>
      </c>
      <c r="B46" s="9" t="s">
        <v>352</v>
      </c>
      <c r="C46" s="18" t="s">
        <v>353</v>
      </c>
      <c r="D46" s="23">
        <v>100</v>
      </c>
    </row>
    <row r="47" spans="1:4" ht="25.5">
      <c r="A47" s="15">
        <f t="shared" si="0"/>
        <v>36</v>
      </c>
      <c r="B47" s="9" t="s">
        <v>354</v>
      </c>
      <c r="C47" s="18" t="s">
        <v>355</v>
      </c>
      <c r="D47" s="23">
        <v>10</v>
      </c>
    </row>
    <row r="48" spans="1:4" ht="12.75">
      <c r="A48" s="15">
        <f t="shared" si="0"/>
        <v>37</v>
      </c>
      <c r="B48" s="9" t="s">
        <v>356</v>
      </c>
      <c r="C48" s="18" t="s">
        <v>357</v>
      </c>
      <c r="D48" s="23">
        <v>400</v>
      </c>
    </row>
    <row r="49" spans="1:4" ht="12.75">
      <c r="A49" s="15">
        <f t="shared" si="0"/>
        <v>38</v>
      </c>
      <c r="B49" s="9" t="s">
        <v>358</v>
      </c>
      <c r="C49" s="18" t="s">
        <v>359</v>
      </c>
      <c r="D49" s="23">
        <v>100</v>
      </c>
    </row>
    <row r="50" spans="1:4" ht="25.5">
      <c r="A50" s="15">
        <f t="shared" si="0"/>
        <v>39</v>
      </c>
      <c r="B50" s="10" t="s">
        <v>583</v>
      </c>
      <c r="C50" s="16" t="s">
        <v>360</v>
      </c>
      <c r="D50" s="17">
        <f>D51</f>
        <v>10966.400000000001</v>
      </c>
    </row>
    <row r="51" spans="1:4" ht="25.5">
      <c r="A51" s="15">
        <f t="shared" si="0"/>
        <v>40</v>
      </c>
      <c r="B51" s="10" t="s">
        <v>361</v>
      </c>
      <c r="C51" s="16" t="s">
        <v>362</v>
      </c>
      <c r="D51" s="23">
        <f>SUM(D52:D54)</f>
        <v>10966.400000000001</v>
      </c>
    </row>
    <row r="52" spans="1:4" ht="25.5">
      <c r="A52" s="15">
        <f t="shared" si="0"/>
        <v>41</v>
      </c>
      <c r="B52" s="9" t="s">
        <v>363</v>
      </c>
      <c r="C52" s="18" t="s">
        <v>364</v>
      </c>
      <c r="D52" s="23">
        <v>9852.7</v>
      </c>
    </row>
    <row r="53" spans="1:4" ht="25.5">
      <c r="A53" s="15">
        <f t="shared" si="0"/>
        <v>42</v>
      </c>
      <c r="B53" s="9" t="s">
        <v>365</v>
      </c>
      <c r="C53" s="18" t="s">
        <v>366</v>
      </c>
      <c r="D53" s="23">
        <v>925.5</v>
      </c>
    </row>
    <row r="54" spans="1:4" ht="25.5">
      <c r="A54" s="15">
        <f t="shared" si="0"/>
        <v>43</v>
      </c>
      <c r="B54" s="9" t="s">
        <v>367</v>
      </c>
      <c r="C54" s="19" t="s">
        <v>368</v>
      </c>
      <c r="D54" s="23">
        <v>188.2</v>
      </c>
    </row>
    <row r="55" spans="1:4" ht="25.5">
      <c r="A55" s="15">
        <f t="shared" si="0"/>
        <v>44</v>
      </c>
      <c r="B55" s="10" t="s">
        <v>584</v>
      </c>
      <c r="C55" s="16" t="s">
        <v>369</v>
      </c>
      <c r="D55" s="17">
        <f>D56+D57+D58</f>
        <v>238.5</v>
      </c>
    </row>
    <row r="56" spans="1:4" ht="25.5">
      <c r="A56" s="15">
        <f t="shared" si="0"/>
        <v>45</v>
      </c>
      <c r="B56" s="9" t="s">
        <v>656</v>
      </c>
      <c r="C56" s="19" t="s">
        <v>657</v>
      </c>
      <c r="D56" s="20">
        <v>88.9</v>
      </c>
    </row>
    <row r="57" spans="1:4" ht="63.75">
      <c r="A57" s="15">
        <f t="shared" si="0"/>
        <v>46</v>
      </c>
      <c r="B57" s="9" t="s">
        <v>658</v>
      </c>
      <c r="C57" s="19" t="s">
        <v>659</v>
      </c>
      <c r="D57" s="20">
        <v>25.6</v>
      </c>
    </row>
    <row r="58" spans="1:4" ht="29.25" customHeight="1">
      <c r="A58" s="15">
        <f t="shared" si="0"/>
        <v>47</v>
      </c>
      <c r="B58" s="9" t="s">
        <v>370</v>
      </c>
      <c r="C58" s="18" t="s">
        <v>371</v>
      </c>
      <c r="D58" s="23">
        <v>124</v>
      </c>
    </row>
    <row r="59" spans="1:4" ht="18" customHeight="1">
      <c r="A59" s="15">
        <f t="shared" si="0"/>
        <v>48</v>
      </c>
      <c r="B59" s="10" t="s">
        <v>585</v>
      </c>
      <c r="C59" s="16" t="s">
        <v>586</v>
      </c>
      <c r="D59" s="17">
        <f>D60+D61+D62+D63</f>
        <v>157.41</v>
      </c>
    </row>
    <row r="60" spans="1:4" ht="28.5" customHeight="1">
      <c r="A60" s="15">
        <f t="shared" si="0"/>
        <v>49</v>
      </c>
      <c r="B60" s="9" t="s">
        <v>787</v>
      </c>
      <c r="C60" s="18" t="s">
        <v>788</v>
      </c>
      <c r="D60" s="20">
        <v>42.61</v>
      </c>
    </row>
    <row r="61" spans="1:4" ht="32.25" customHeight="1">
      <c r="A61" s="15">
        <f t="shared" si="0"/>
        <v>50</v>
      </c>
      <c r="B61" s="9" t="s">
        <v>772</v>
      </c>
      <c r="C61" s="18" t="s">
        <v>773</v>
      </c>
      <c r="D61" s="20">
        <v>20</v>
      </c>
    </row>
    <row r="62" spans="1:4" ht="29.25" customHeight="1">
      <c r="A62" s="15">
        <f t="shared" si="0"/>
        <v>51</v>
      </c>
      <c r="B62" s="9" t="s">
        <v>587</v>
      </c>
      <c r="C62" s="18" t="s">
        <v>588</v>
      </c>
      <c r="D62" s="23">
        <v>40</v>
      </c>
    </row>
    <row r="63" spans="1:4" ht="29.25" customHeight="1">
      <c r="A63" s="15">
        <f t="shared" si="0"/>
        <v>52</v>
      </c>
      <c r="B63" s="9" t="s">
        <v>774</v>
      </c>
      <c r="C63" s="18" t="s">
        <v>588</v>
      </c>
      <c r="D63" s="23">
        <v>54.8</v>
      </c>
    </row>
    <row r="64" spans="1:4" ht="12.75">
      <c r="A64" s="15">
        <f t="shared" si="0"/>
        <v>53</v>
      </c>
      <c r="B64" s="10" t="s">
        <v>88</v>
      </c>
      <c r="C64" s="16" t="s">
        <v>89</v>
      </c>
      <c r="D64" s="17">
        <f>D65</f>
        <v>616409.18</v>
      </c>
    </row>
    <row r="65" spans="1:4" ht="25.5">
      <c r="A65" s="15">
        <f t="shared" si="0"/>
        <v>54</v>
      </c>
      <c r="B65" s="10" t="s">
        <v>90</v>
      </c>
      <c r="C65" s="16" t="s">
        <v>91</v>
      </c>
      <c r="D65" s="17">
        <f>D66+D68+D101+D114</f>
        <v>616409.18</v>
      </c>
    </row>
    <row r="66" spans="1:4" ht="25.5">
      <c r="A66" s="15">
        <f t="shared" si="0"/>
        <v>55</v>
      </c>
      <c r="B66" s="10" t="s">
        <v>589</v>
      </c>
      <c r="C66" s="16" t="s">
        <v>92</v>
      </c>
      <c r="D66" s="17">
        <f>D67</f>
        <v>183370</v>
      </c>
    </row>
    <row r="67" spans="1:4" ht="25.5">
      <c r="A67" s="15">
        <f t="shared" si="0"/>
        <v>56</v>
      </c>
      <c r="B67" s="9" t="s">
        <v>93</v>
      </c>
      <c r="C67" s="18" t="s">
        <v>94</v>
      </c>
      <c r="D67" s="23">
        <v>183370</v>
      </c>
    </row>
    <row r="68" spans="1:4" ht="25.5">
      <c r="A68" s="15">
        <f t="shared" si="0"/>
        <v>57</v>
      </c>
      <c r="B68" s="10" t="s">
        <v>95</v>
      </c>
      <c r="C68" s="16" t="s">
        <v>96</v>
      </c>
      <c r="D68" s="17">
        <f>D69+D70+D71+D74+D76+D79+D82+D83+D84+D85</f>
        <v>166631.78</v>
      </c>
    </row>
    <row r="69" spans="1:4" ht="41.25" customHeight="1">
      <c r="A69" s="15">
        <f t="shared" si="0"/>
        <v>58</v>
      </c>
      <c r="B69" s="21" t="s">
        <v>590</v>
      </c>
      <c r="C69" s="19" t="s">
        <v>591</v>
      </c>
      <c r="D69" s="20">
        <v>927.2</v>
      </c>
    </row>
    <row r="70" spans="1:4" ht="93" customHeight="1">
      <c r="A70" s="15">
        <f t="shared" si="0"/>
        <v>59</v>
      </c>
      <c r="B70" s="10" t="s">
        <v>775</v>
      </c>
      <c r="C70" s="16" t="s">
        <v>789</v>
      </c>
      <c r="D70" s="17">
        <v>738</v>
      </c>
    </row>
    <row r="71" spans="1:4" ht="38.25">
      <c r="A71" s="15">
        <f t="shared" si="0"/>
        <v>60</v>
      </c>
      <c r="B71" s="10" t="s">
        <v>172</v>
      </c>
      <c r="C71" s="16" t="s">
        <v>173</v>
      </c>
      <c r="D71" s="17">
        <f>D72+D73</f>
        <v>50615.2</v>
      </c>
    </row>
    <row r="72" spans="1:4" ht="30.75" customHeight="1">
      <c r="A72" s="15">
        <f t="shared" si="0"/>
        <v>61</v>
      </c>
      <c r="B72" s="9" t="s">
        <v>174</v>
      </c>
      <c r="C72" s="18" t="s">
        <v>175</v>
      </c>
      <c r="D72" s="20">
        <v>5215.2</v>
      </c>
    </row>
    <row r="73" spans="1:4" ht="54.75" customHeight="1">
      <c r="A73" s="15">
        <f t="shared" si="0"/>
        <v>62</v>
      </c>
      <c r="B73" s="9" t="s">
        <v>174</v>
      </c>
      <c r="C73" s="18" t="s">
        <v>660</v>
      </c>
      <c r="D73" s="20">
        <v>45400</v>
      </c>
    </row>
    <row r="74" spans="1:4" ht="38.25">
      <c r="A74" s="15">
        <f t="shared" si="0"/>
        <v>63</v>
      </c>
      <c r="B74" s="10" t="s">
        <v>38</v>
      </c>
      <c r="C74" s="16" t="s">
        <v>176</v>
      </c>
      <c r="D74" s="17">
        <f>D75</f>
        <v>2017.5</v>
      </c>
    </row>
    <row r="75" spans="1:4" ht="38.25">
      <c r="A75" s="15">
        <f t="shared" si="0"/>
        <v>64</v>
      </c>
      <c r="B75" s="9" t="s">
        <v>39</v>
      </c>
      <c r="C75" s="18" t="s">
        <v>177</v>
      </c>
      <c r="D75" s="20">
        <v>2017.5</v>
      </c>
    </row>
    <row r="76" spans="1:4" ht="38.25">
      <c r="A76" s="15">
        <f t="shared" si="0"/>
        <v>65</v>
      </c>
      <c r="B76" s="10" t="s">
        <v>38</v>
      </c>
      <c r="C76" s="16" t="s">
        <v>679</v>
      </c>
      <c r="D76" s="17">
        <f>D77+D78</f>
        <v>1312.6</v>
      </c>
    </row>
    <row r="77" spans="1:4" ht="38.25">
      <c r="A77" s="15">
        <f t="shared" si="0"/>
        <v>66</v>
      </c>
      <c r="B77" s="9" t="s">
        <v>39</v>
      </c>
      <c r="C77" s="19" t="s">
        <v>680</v>
      </c>
      <c r="D77" s="20">
        <v>525.1</v>
      </c>
    </row>
    <row r="78" spans="1:4" ht="38.25">
      <c r="A78" s="15">
        <f aca="true" t="shared" si="1" ref="A78:A120">A77+1</f>
        <v>67</v>
      </c>
      <c r="B78" s="9" t="s">
        <v>39</v>
      </c>
      <c r="C78" s="19" t="s">
        <v>681</v>
      </c>
      <c r="D78" s="20">
        <v>787.5</v>
      </c>
    </row>
    <row r="79" spans="1:4" ht="51">
      <c r="A79" s="15">
        <f t="shared" si="1"/>
        <v>68</v>
      </c>
      <c r="B79" s="10" t="s">
        <v>38</v>
      </c>
      <c r="C79" s="16" t="s">
        <v>682</v>
      </c>
      <c r="D79" s="17">
        <f>D80+D81</f>
        <v>1261.3</v>
      </c>
    </row>
    <row r="80" spans="1:4" ht="38.25">
      <c r="A80" s="15">
        <f t="shared" si="1"/>
        <v>69</v>
      </c>
      <c r="B80" s="9" t="s">
        <v>39</v>
      </c>
      <c r="C80" s="19" t="s">
        <v>683</v>
      </c>
      <c r="D80" s="20">
        <v>368.5</v>
      </c>
    </row>
    <row r="81" spans="1:4" ht="38.25">
      <c r="A81" s="15">
        <f t="shared" si="1"/>
        <v>70</v>
      </c>
      <c r="B81" s="9" t="s">
        <v>39</v>
      </c>
      <c r="C81" s="19" t="s">
        <v>684</v>
      </c>
      <c r="D81" s="20">
        <v>892.8</v>
      </c>
    </row>
    <row r="82" spans="1:4" ht="53.25" customHeight="1">
      <c r="A82" s="15">
        <f t="shared" si="1"/>
        <v>71</v>
      </c>
      <c r="B82" s="9" t="s">
        <v>776</v>
      </c>
      <c r="C82" s="19" t="s">
        <v>777</v>
      </c>
      <c r="D82" s="20">
        <v>6385.62</v>
      </c>
    </row>
    <row r="83" spans="1:4" ht="30.75" customHeight="1">
      <c r="A83" s="15">
        <f t="shared" si="1"/>
        <v>72</v>
      </c>
      <c r="B83" s="9" t="s">
        <v>778</v>
      </c>
      <c r="C83" s="19" t="s">
        <v>779</v>
      </c>
      <c r="D83" s="20">
        <v>7835.47</v>
      </c>
    </row>
    <row r="84" spans="1:4" ht="25.5">
      <c r="A84" s="15">
        <f t="shared" si="1"/>
        <v>73</v>
      </c>
      <c r="B84" s="10" t="s">
        <v>597</v>
      </c>
      <c r="C84" s="16" t="s">
        <v>733</v>
      </c>
      <c r="D84" s="17">
        <v>9142.4</v>
      </c>
    </row>
    <row r="85" spans="1:4" ht="15.75" customHeight="1">
      <c r="A85" s="15">
        <f t="shared" si="1"/>
        <v>74</v>
      </c>
      <c r="B85" s="10" t="s">
        <v>40</v>
      </c>
      <c r="C85" s="16" t="s">
        <v>41</v>
      </c>
      <c r="D85" s="17">
        <f>SUM(D86:D100)</f>
        <v>86396.49</v>
      </c>
    </row>
    <row r="86" spans="1:4" ht="25.5">
      <c r="A86" s="15">
        <f t="shared" si="1"/>
        <v>75</v>
      </c>
      <c r="B86" s="24" t="s">
        <v>42</v>
      </c>
      <c r="C86" s="25" t="s">
        <v>43</v>
      </c>
      <c r="D86" s="23">
        <v>12883</v>
      </c>
    </row>
    <row r="87" spans="1:4" ht="38.25">
      <c r="A87" s="15">
        <f t="shared" si="1"/>
        <v>76</v>
      </c>
      <c r="B87" s="24" t="s">
        <v>44</v>
      </c>
      <c r="C87" s="18" t="s">
        <v>178</v>
      </c>
      <c r="D87" s="23">
        <v>39544</v>
      </c>
    </row>
    <row r="88" spans="1:4" ht="12.75">
      <c r="A88" s="15">
        <f t="shared" si="1"/>
        <v>77</v>
      </c>
      <c r="B88" s="24" t="s">
        <v>42</v>
      </c>
      <c r="C88" s="25" t="s">
        <v>45</v>
      </c>
      <c r="D88" s="23">
        <v>7513</v>
      </c>
    </row>
    <row r="89" spans="1:4" ht="25.5">
      <c r="A89" s="15">
        <f t="shared" si="1"/>
        <v>78</v>
      </c>
      <c r="B89" s="9" t="s">
        <v>44</v>
      </c>
      <c r="C89" s="18" t="s">
        <v>179</v>
      </c>
      <c r="D89" s="23">
        <v>10493.2</v>
      </c>
    </row>
    <row r="90" spans="1:4" ht="40.5" customHeight="1">
      <c r="A90" s="15">
        <f t="shared" si="1"/>
        <v>79</v>
      </c>
      <c r="B90" s="9" t="s">
        <v>44</v>
      </c>
      <c r="C90" s="18" t="s">
        <v>592</v>
      </c>
      <c r="D90" s="23">
        <v>4660.39</v>
      </c>
    </row>
    <row r="91" spans="1:4" ht="55.5" customHeight="1">
      <c r="A91" s="15">
        <f t="shared" si="1"/>
        <v>80</v>
      </c>
      <c r="B91" s="24" t="s">
        <v>42</v>
      </c>
      <c r="C91" s="18" t="s">
        <v>593</v>
      </c>
      <c r="D91" s="23">
        <v>1416</v>
      </c>
    </row>
    <row r="92" spans="1:4" ht="52.5" customHeight="1">
      <c r="A92" s="15">
        <f t="shared" si="1"/>
        <v>81</v>
      </c>
      <c r="B92" s="24" t="s">
        <v>42</v>
      </c>
      <c r="C92" s="18" t="s">
        <v>594</v>
      </c>
      <c r="D92" s="23">
        <v>1225</v>
      </c>
    </row>
    <row r="93" spans="1:4" ht="78" customHeight="1">
      <c r="A93" s="15">
        <f t="shared" si="1"/>
        <v>82</v>
      </c>
      <c r="B93" s="9" t="s">
        <v>595</v>
      </c>
      <c r="C93" s="22" t="s">
        <v>59</v>
      </c>
      <c r="D93" s="23">
        <v>1820</v>
      </c>
    </row>
    <row r="94" spans="1:4" ht="65.25" customHeight="1">
      <c r="A94" s="15">
        <f t="shared" si="1"/>
        <v>83</v>
      </c>
      <c r="B94" s="9" t="s">
        <v>595</v>
      </c>
      <c r="C94" s="22" t="s">
        <v>60</v>
      </c>
      <c r="D94" s="23">
        <v>20</v>
      </c>
    </row>
    <row r="95" spans="1:4" ht="31.5" customHeight="1">
      <c r="A95" s="15">
        <f t="shared" si="1"/>
        <v>84</v>
      </c>
      <c r="B95" s="9" t="s">
        <v>44</v>
      </c>
      <c r="C95" s="22" t="s">
        <v>598</v>
      </c>
      <c r="D95" s="23">
        <v>366.8</v>
      </c>
    </row>
    <row r="96" spans="1:4" ht="56.25" customHeight="1">
      <c r="A96" s="15">
        <f t="shared" si="1"/>
        <v>85</v>
      </c>
      <c r="B96" s="9" t="s">
        <v>44</v>
      </c>
      <c r="C96" s="22" t="s">
        <v>690</v>
      </c>
      <c r="D96" s="23">
        <v>87.1</v>
      </c>
    </row>
    <row r="97" spans="1:4" ht="30.75" customHeight="1">
      <c r="A97" s="15">
        <f t="shared" si="1"/>
        <v>86</v>
      </c>
      <c r="B97" s="9" t="s">
        <v>595</v>
      </c>
      <c r="C97" s="22" t="s">
        <v>691</v>
      </c>
      <c r="D97" s="23">
        <v>4811</v>
      </c>
    </row>
    <row r="98" spans="1:4" ht="42.75" customHeight="1">
      <c r="A98" s="15">
        <f t="shared" si="1"/>
        <v>87</v>
      </c>
      <c r="B98" s="9" t="s">
        <v>595</v>
      </c>
      <c r="C98" s="22" t="s">
        <v>599</v>
      </c>
      <c r="D98" s="23">
        <v>465</v>
      </c>
    </row>
    <row r="99" spans="1:4" ht="42.75" customHeight="1">
      <c r="A99" s="15">
        <f t="shared" si="1"/>
        <v>88</v>
      </c>
      <c r="B99" s="9" t="s">
        <v>42</v>
      </c>
      <c r="C99" s="22" t="s">
        <v>780</v>
      </c>
      <c r="D99" s="23">
        <v>992</v>
      </c>
    </row>
    <row r="100" spans="1:4" ht="42.75" customHeight="1">
      <c r="A100" s="15">
        <f t="shared" si="1"/>
        <v>89</v>
      </c>
      <c r="B100" s="9" t="s">
        <v>44</v>
      </c>
      <c r="C100" s="22" t="s">
        <v>781</v>
      </c>
      <c r="D100" s="23">
        <v>100</v>
      </c>
    </row>
    <row r="101" spans="1:4" ht="25.5">
      <c r="A101" s="15">
        <f t="shared" si="1"/>
        <v>90</v>
      </c>
      <c r="B101" s="10" t="s">
        <v>386</v>
      </c>
      <c r="C101" s="16" t="s">
        <v>387</v>
      </c>
      <c r="D101" s="17">
        <f>D102+D103+D104+D105+D106+D112</f>
        <v>262014.4</v>
      </c>
    </row>
    <row r="102" spans="1:4" ht="38.25">
      <c r="A102" s="15">
        <f t="shared" si="1"/>
        <v>91</v>
      </c>
      <c r="B102" s="9" t="s">
        <v>388</v>
      </c>
      <c r="C102" s="18" t="s">
        <v>389</v>
      </c>
      <c r="D102" s="23">
        <v>7545.4</v>
      </c>
    </row>
    <row r="103" spans="1:4" ht="38.25">
      <c r="A103" s="15">
        <f t="shared" si="1"/>
        <v>92</v>
      </c>
      <c r="B103" s="9" t="s">
        <v>196</v>
      </c>
      <c r="C103" s="18" t="s">
        <v>197</v>
      </c>
      <c r="D103" s="23">
        <v>1050.1</v>
      </c>
    </row>
    <row r="104" spans="1:4" ht="39" customHeight="1">
      <c r="A104" s="15">
        <f t="shared" si="1"/>
        <v>93</v>
      </c>
      <c r="B104" s="9" t="s">
        <v>61</v>
      </c>
      <c r="C104" s="18" t="s">
        <v>62</v>
      </c>
      <c r="D104" s="23">
        <v>2350</v>
      </c>
    </row>
    <row r="105" spans="1:4" ht="38.25">
      <c r="A105" s="15">
        <f t="shared" si="1"/>
        <v>94</v>
      </c>
      <c r="B105" s="9" t="s">
        <v>198</v>
      </c>
      <c r="C105" s="18" t="s">
        <v>199</v>
      </c>
      <c r="D105" s="23">
        <v>10080</v>
      </c>
    </row>
    <row r="106" spans="1:4" ht="25.5">
      <c r="A106" s="15">
        <f t="shared" si="1"/>
        <v>95</v>
      </c>
      <c r="B106" s="10" t="s">
        <v>200</v>
      </c>
      <c r="C106" s="16" t="s">
        <v>201</v>
      </c>
      <c r="D106" s="17">
        <f>D107+D108+D109+D110+D111</f>
        <v>75280.9</v>
      </c>
    </row>
    <row r="107" spans="1:4" ht="51">
      <c r="A107" s="15">
        <f t="shared" si="1"/>
        <v>96</v>
      </c>
      <c r="B107" s="24" t="s">
        <v>202</v>
      </c>
      <c r="C107" s="18" t="s">
        <v>390</v>
      </c>
      <c r="D107" s="23">
        <v>255</v>
      </c>
    </row>
    <row r="108" spans="1:4" ht="38.25">
      <c r="A108" s="15">
        <f t="shared" si="1"/>
        <v>97</v>
      </c>
      <c r="B108" s="24" t="s">
        <v>202</v>
      </c>
      <c r="C108" s="18" t="s">
        <v>189</v>
      </c>
      <c r="D108" s="23">
        <v>43866.9</v>
      </c>
    </row>
    <row r="109" spans="1:4" ht="51">
      <c r="A109" s="15">
        <f t="shared" si="1"/>
        <v>98</v>
      </c>
      <c r="B109" s="24" t="s">
        <v>202</v>
      </c>
      <c r="C109" s="18" t="s">
        <v>190</v>
      </c>
      <c r="D109" s="23">
        <v>31075</v>
      </c>
    </row>
    <row r="110" spans="1:4" ht="51">
      <c r="A110" s="15">
        <f t="shared" si="1"/>
        <v>99</v>
      </c>
      <c r="B110" s="24" t="s">
        <v>202</v>
      </c>
      <c r="C110" s="18" t="s">
        <v>191</v>
      </c>
      <c r="D110" s="23">
        <v>0.6</v>
      </c>
    </row>
    <row r="111" spans="1:4" ht="25.5">
      <c r="A111" s="15">
        <f t="shared" si="1"/>
        <v>100</v>
      </c>
      <c r="B111" s="24" t="s">
        <v>202</v>
      </c>
      <c r="C111" s="18" t="s">
        <v>192</v>
      </c>
      <c r="D111" s="23">
        <v>83.4</v>
      </c>
    </row>
    <row r="112" spans="1:4" ht="25.5">
      <c r="A112" s="15">
        <f t="shared" si="1"/>
        <v>101</v>
      </c>
      <c r="B112" s="10" t="s">
        <v>193</v>
      </c>
      <c r="C112" s="16" t="s">
        <v>194</v>
      </c>
      <c r="D112" s="17">
        <f>D113</f>
        <v>165708</v>
      </c>
    </row>
    <row r="113" spans="1:4" ht="118.5" customHeight="1">
      <c r="A113" s="15">
        <f t="shared" si="1"/>
        <v>102</v>
      </c>
      <c r="B113" s="24" t="s">
        <v>195</v>
      </c>
      <c r="C113" s="18" t="s">
        <v>225</v>
      </c>
      <c r="D113" s="23">
        <v>165708</v>
      </c>
    </row>
    <row r="114" spans="1:4" ht="15" customHeight="1">
      <c r="A114" s="15">
        <f t="shared" si="1"/>
        <v>103</v>
      </c>
      <c r="B114" s="10" t="s">
        <v>63</v>
      </c>
      <c r="C114" s="16" t="s">
        <v>64</v>
      </c>
      <c r="D114" s="17">
        <f>D115+D116+D117</f>
        <v>4393</v>
      </c>
    </row>
    <row r="115" spans="1:4" ht="54.75" customHeight="1">
      <c r="A115" s="15">
        <f t="shared" si="1"/>
        <v>104</v>
      </c>
      <c r="B115" s="9" t="s">
        <v>65</v>
      </c>
      <c r="C115" s="19" t="s">
        <v>66</v>
      </c>
      <c r="D115" s="20">
        <v>3696</v>
      </c>
    </row>
    <row r="116" spans="1:4" ht="39.75" customHeight="1">
      <c r="A116" s="15">
        <f t="shared" si="1"/>
        <v>105</v>
      </c>
      <c r="B116" s="24" t="s">
        <v>67</v>
      </c>
      <c r="C116" s="18" t="s">
        <v>68</v>
      </c>
      <c r="D116" s="23">
        <v>119</v>
      </c>
    </row>
    <row r="117" spans="1:4" ht="29.25" customHeight="1">
      <c r="A117" s="15">
        <f t="shared" si="1"/>
        <v>106</v>
      </c>
      <c r="B117" s="10" t="s">
        <v>69</v>
      </c>
      <c r="C117" s="16" t="s">
        <v>70</v>
      </c>
      <c r="D117" s="17">
        <f>D118+D119</f>
        <v>578</v>
      </c>
    </row>
    <row r="118" spans="1:4" ht="54.75" customHeight="1">
      <c r="A118" s="15">
        <f t="shared" si="1"/>
        <v>107</v>
      </c>
      <c r="B118" s="24" t="s">
        <v>71</v>
      </c>
      <c r="C118" s="18" t="s">
        <v>72</v>
      </c>
      <c r="D118" s="23">
        <v>195</v>
      </c>
    </row>
    <row r="119" spans="1:4" ht="107.25" customHeight="1">
      <c r="A119" s="15">
        <f t="shared" si="1"/>
        <v>108</v>
      </c>
      <c r="B119" s="21" t="s">
        <v>686</v>
      </c>
      <c r="C119" s="18" t="s">
        <v>685</v>
      </c>
      <c r="D119" s="23">
        <v>383</v>
      </c>
    </row>
    <row r="120" spans="1:4" ht="12.75">
      <c r="A120" s="15">
        <f t="shared" si="1"/>
        <v>109</v>
      </c>
      <c r="B120" s="72" t="s">
        <v>203</v>
      </c>
      <c r="C120" s="72"/>
      <c r="D120" s="17">
        <f>D12+D64</f>
        <v>886446.5700000001</v>
      </c>
    </row>
    <row r="121" ht="12.75"/>
    <row r="122" ht="12.75"/>
    <row r="123" ht="12.75"/>
  </sheetData>
  <sheetProtection/>
  <mergeCells count="7">
    <mergeCell ref="B120:C120"/>
    <mergeCell ref="D10:D11"/>
    <mergeCell ref="B6:C6"/>
    <mergeCell ref="B8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73"/>
  <sheetViews>
    <sheetView tabSelected="1" zoomScalePageLayoutView="0" workbookViewId="0" topLeftCell="A338">
      <selection activeCell="D342" sqref="D342"/>
    </sheetView>
  </sheetViews>
  <sheetFormatPr defaultColWidth="9.00390625" defaultRowHeight="12.75"/>
  <cols>
    <col min="1" max="1" width="4.75390625" style="26" customWidth="1"/>
    <col min="2" max="2" width="75.625" style="2" customWidth="1"/>
    <col min="3" max="4" width="6.75390625" style="2" customWidth="1"/>
    <col min="5" max="5" width="7.75390625" style="2" customWidth="1"/>
    <col min="6" max="6" width="9.75390625" style="2" customWidth="1"/>
    <col min="7" max="7" width="7.75390625" style="2" hidden="1" customWidth="1"/>
    <col min="8" max="16384" width="9.125" style="4" customWidth="1"/>
  </cols>
  <sheetData>
    <row r="1" spans="1:7" s="5" customFormat="1" ht="12.75">
      <c r="A1" s="26"/>
      <c r="B1" s="2"/>
      <c r="C1" s="2"/>
      <c r="D1" s="2"/>
      <c r="E1" s="2"/>
      <c r="F1" s="1" t="s">
        <v>104</v>
      </c>
      <c r="G1" s="2"/>
    </row>
    <row r="2" spans="1:7" s="5" customFormat="1" ht="12.75">
      <c r="A2" s="26"/>
      <c r="B2" s="2"/>
      <c r="C2" s="2"/>
      <c r="D2" s="2"/>
      <c r="E2" s="2"/>
      <c r="F2" s="1" t="s">
        <v>531</v>
      </c>
      <c r="G2" s="2"/>
    </row>
    <row r="3" spans="1:7" s="5" customFormat="1" ht="12.75">
      <c r="A3" s="26"/>
      <c r="B3" s="2"/>
      <c r="C3" s="2"/>
      <c r="D3" s="2"/>
      <c r="E3" s="2"/>
      <c r="F3" s="1" t="s">
        <v>332</v>
      </c>
      <c r="G3" s="2"/>
    </row>
    <row r="4" spans="1:7" s="5" customFormat="1" ht="12.75">
      <c r="A4" s="26"/>
      <c r="B4" s="2"/>
      <c r="C4" s="2"/>
      <c r="D4" s="2"/>
      <c r="E4" s="2"/>
      <c r="F4" s="1" t="s">
        <v>333</v>
      </c>
      <c r="G4" s="2"/>
    </row>
    <row r="5" spans="1:7" s="5" customFormat="1" ht="12.75">
      <c r="A5" s="26"/>
      <c r="B5" s="2"/>
      <c r="C5" s="2"/>
      <c r="D5" s="2"/>
      <c r="E5" s="2"/>
      <c r="F5" s="1" t="s">
        <v>332</v>
      </c>
      <c r="G5" s="2"/>
    </row>
    <row r="6" spans="1:7" s="5" customFormat="1" ht="12.75">
      <c r="A6" s="26"/>
      <c r="B6" s="2"/>
      <c r="C6" s="2"/>
      <c r="D6" s="2"/>
      <c r="E6" s="2"/>
      <c r="F6" s="1" t="s">
        <v>170</v>
      </c>
      <c r="G6" s="2"/>
    </row>
    <row r="7" spans="1:7" s="5" customFormat="1" ht="12.75">
      <c r="A7" s="26"/>
      <c r="B7" s="2"/>
      <c r="C7" s="2"/>
      <c r="D7" s="2"/>
      <c r="E7" s="2"/>
      <c r="F7" s="1"/>
      <c r="G7" s="2"/>
    </row>
    <row r="8" spans="1:6" s="5" customFormat="1" ht="18" customHeight="1">
      <c r="A8" s="79" t="s">
        <v>117</v>
      </c>
      <c r="B8" s="80"/>
      <c r="C8" s="80"/>
      <c r="D8" s="80"/>
      <c r="E8" s="80"/>
      <c r="F8" s="80"/>
    </row>
    <row r="9" spans="2:7" ht="12" hidden="1">
      <c r="B9" s="6"/>
      <c r="C9" s="6"/>
      <c r="D9" s="6"/>
      <c r="E9" s="6"/>
      <c r="F9" s="1"/>
      <c r="G9" s="6"/>
    </row>
    <row r="10" spans="1:7" ht="45">
      <c r="A10" s="28" t="s">
        <v>247</v>
      </c>
      <c r="B10" s="3" t="s">
        <v>338</v>
      </c>
      <c r="C10" s="3" t="s">
        <v>339</v>
      </c>
      <c r="D10" s="3" t="s">
        <v>241</v>
      </c>
      <c r="E10" s="3" t="s">
        <v>306</v>
      </c>
      <c r="F10" s="7" t="s">
        <v>461</v>
      </c>
      <c r="G10" s="3"/>
    </row>
    <row r="11" spans="1:7" ht="12">
      <c r="A11" s="27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/>
    </row>
    <row r="12" spans="1:7" ht="12.75">
      <c r="A12" s="53">
        <v>1</v>
      </c>
      <c r="B12" s="54" t="s">
        <v>313</v>
      </c>
      <c r="C12" s="55" t="s">
        <v>416</v>
      </c>
      <c r="D12" s="55" t="s">
        <v>52</v>
      </c>
      <c r="E12" s="55" t="s">
        <v>334</v>
      </c>
      <c r="F12" s="56">
        <f aca="true" t="shared" si="0" ref="F12:F71">G12/1000</f>
        <v>86652.64904</v>
      </c>
      <c r="G12" s="58">
        <v>86652649.04</v>
      </c>
    </row>
    <row r="13" spans="1:7" ht="25.5">
      <c r="A13" s="29">
        <f>1+A12</f>
        <v>2</v>
      </c>
      <c r="B13" s="57" t="s">
        <v>115</v>
      </c>
      <c r="C13" s="64" t="s">
        <v>417</v>
      </c>
      <c r="D13" s="64" t="s">
        <v>52</v>
      </c>
      <c r="E13" s="64" t="s">
        <v>334</v>
      </c>
      <c r="F13" s="30">
        <f t="shared" si="0"/>
        <v>1599.07</v>
      </c>
      <c r="G13" s="58">
        <v>1599070</v>
      </c>
    </row>
    <row r="14" spans="1:7" ht="38.25">
      <c r="A14" s="29">
        <f aca="true" t="shared" si="1" ref="A14:A77">1+A13</f>
        <v>3</v>
      </c>
      <c r="B14" s="57" t="s">
        <v>223</v>
      </c>
      <c r="C14" s="64" t="s">
        <v>417</v>
      </c>
      <c r="D14" s="64" t="s">
        <v>458</v>
      </c>
      <c r="E14" s="64" t="s">
        <v>334</v>
      </c>
      <c r="F14" s="30">
        <f t="shared" si="0"/>
        <v>1599.07</v>
      </c>
      <c r="G14" s="58">
        <v>1599070</v>
      </c>
    </row>
    <row r="15" spans="1:7" ht="12.75">
      <c r="A15" s="29">
        <f t="shared" si="1"/>
        <v>4</v>
      </c>
      <c r="B15" s="57" t="s">
        <v>460</v>
      </c>
      <c r="C15" s="64" t="s">
        <v>417</v>
      </c>
      <c r="D15" s="64" t="s">
        <v>418</v>
      </c>
      <c r="E15" s="64" t="s">
        <v>334</v>
      </c>
      <c r="F15" s="30">
        <f t="shared" si="0"/>
        <v>1599.07</v>
      </c>
      <c r="G15" s="58">
        <v>1599070</v>
      </c>
    </row>
    <row r="16" spans="1:7" ht="12.75">
      <c r="A16" s="29">
        <f t="shared" si="1"/>
        <v>5</v>
      </c>
      <c r="B16" s="57" t="s">
        <v>462</v>
      </c>
      <c r="C16" s="64" t="s">
        <v>417</v>
      </c>
      <c r="D16" s="64" t="s">
        <v>418</v>
      </c>
      <c r="E16" s="64" t="s">
        <v>419</v>
      </c>
      <c r="F16" s="30">
        <f t="shared" si="0"/>
        <v>1599.07</v>
      </c>
      <c r="G16" s="58">
        <v>1599070</v>
      </c>
    </row>
    <row r="17" spans="1:7" ht="25.5">
      <c r="A17" s="29">
        <f t="shared" si="1"/>
        <v>6</v>
      </c>
      <c r="B17" s="57" t="s">
        <v>116</v>
      </c>
      <c r="C17" s="64" t="s">
        <v>420</v>
      </c>
      <c r="D17" s="64" t="s">
        <v>52</v>
      </c>
      <c r="E17" s="64" t="s">
        <v>334</v>
      </c>
      <c r="F17" s="30">
        <f t="shared" si="0"/>
        <v>2608</v>
      </c>
      <c r="G17" s="58">
        <v>2608000</v>
      </c>
    </row>
    <row r="18" spans="1:7" ht="38.25">
      <c r="A18" s="29">
        <f t="shared" si="1"/>
        <v>7</v>
      </c>
      <c r="B18" s="57" t="s">
        <v>223</v>
      </c>
      <c r="C18" s="64" t="s">
        <v>420</v>
      </c>
      <c r="D18" s="64" t="s">
        <v>458</v>
      </c>
      <c r="E18" s="64" t="s">
        <v>334</v>
      </c>
      <c r="F18" s="30">
        <f t="shared" si="0"/>
        <v>2608</v>
      </c>
      <c r="G18" s="58">
        <v>2608000</v>
      </c>
    </row>
    <row r="19" spans="1:7" ht="12.75">
      <c r="A19" s="29">
        <f t="shared" si="1"/>
        <v>8</v>
      </c>
      <c r="B19" s="57" t="s">
        <v>463</v>
      </c>
      <c r="C19" s="64" t="s">
        <v>420</v>
      </c>
      <c r="D19" s="64" t="s">
        <v>421</v>
      </c>
      <c r="E19" s="64" t="s">
        <v>334</v>
      </c>
      <c r="F19" s="30">
        <f t="shared" si="0"/>
        <v>1433.55</v>
      </c>
      <c r="G19" s="58">
        <v>1433550</v>
      </c>
    </row>
    <row r="20" spans="1:7" ht="12.75">
      <c r="A20" s="29">
        <f t="shared" si="1"/>
        <v>9</v>
      </c>
      <c r="B20" s="57" t="s">
        <v>462</v>
      </c>
      <c r="C20" s="64" t="s">
        <v>420</v>
      </c>
      <c r="D20" s="64" t="s">
        <v>421</v>
      </c>
      <c r="E20" s="64" t="s">
        <v>419</v>
      </c>
      <c r="F20" s="30">
        <f t="shared" si="0"/>
        <v>1433.55</v>
      </c>
      <c r="G20" s="58">
        <v>1433550</v>
      </c>
    </row>
    <row r="21" spans="1:7" ht="12.75">
      <c r="A21" s="29">
        <f t="shared" si="1"/>
        <v>10</v>
      </c>
      <c r="B21" s="57" t="s">
        <v>464</v>
      </c>
      <c r="C21" s="64" t="s">
        <v>420</v>
      </c>
      <c r="D21" s="64" t="s">
        <v>422</v>
      </c>
      <c r="E21" s="64" t="s">
        <v>334</v>
      </c>
      <c r="F21" s="30">
        <f t="shared" si="0"/>
        <v>1066.45</v>
      </c>
      <c r="G21" s="58">
        <v>1066450</v>
      </c>
    </row>
    <row r="22" spans="1:7" ht="12.75">
      <c r="A22" s="29">
        <f t="shared" si="1"/>
        <v>11</v>
      </c>
      <c r="B22" s="57" t="s">
        <v>462</v>
      </c>
      <c r="C22" s="64" t="s">
        <v>420</v>
      </c>
      <c r="D22" s="64" t="s">
        <v>422</v>
      </c>
      <c r="E22" s="64" t="s">
        <v>419</v>
      </c>
      <c r="F22" s="30">
        <f t="shared" si="0"/>
        <v>1066.45</v>
      </c>
      <c r="G22" s="58">
        <v>1066450</v>
      </c>
    </row>
    <row r="23" spans="1:7" ht="12.75">
      <c r="A23" s="29">
        <f t="shared" si="1"/>
        <v>12</v>
      </c>
      <c r="B23" s="57" t="s">
        <v>465</v>
      </c>
      <c r="C23" s="64" t="s">
        <v>420</v>
      </c>
      <c r="D23" s="64" t="s">
        <v>423</v>
      </c>
      <c r="E23" s="64" t="s">
        <v>334</v>
      </c>
      <c r="F23" s="30">
        <f t="shared" si="0"/>
        <v>108</v>
      </c>
      <c r="G23" s="58">
        <v>108000</v>
      </c>
    </row>
    <row r="24" spans="1:7" ht="12.75">
      <c r="A24" s="29">
        <f t="shared" si="1"/>
        <v>13</v>
      </c>
      <c r="B24" s="57" t="s">
        <v>462</v>
      </c>
      <c r="C24" s="64" t="s">
        <v>420</v>
      </c>
      <c r="D24" s="64" t="s">
        <v>423</v>
      </c>
      <c r="E24" s="64" t="s">
        <v>419</v>
      </c>
      <c r="F24" s="30">
        <f t="shared" si="0"/>
        <v>108</v>
      </c>
      <c r="G24" s="58">
        <v>108000</v>
      </c>
    </row>
    <row r="25" spans="1:7" ht="38.25">
      <c r="A25" s="29">
        <f t="shared" si="1"/>
        <v>14</v>
      </c>
      <c r="B25" s="57" t="s">
        <v>210</v>
      </c>
      <c r="C25" s="64" t="s">
        <v>424</v>
      </c>
      <c r="D25" s="64" t="s">
        <v>52</v>
      </c>
      <c r="E25" s="64" t="s">
        <v>334</v>
      </c>
      <c r="F25" s="30">
        <f t="shared" si="0"/>
        <v>22872.48</v>
      </c>
      <c r="G25" s="58">
        <v>22872480</v>
      </c>
    </row>
    <row r="26" spans="1:7" ht="38.25">
      <c r="A26" s="29">
        <f t="shared" si="1"/>
        <v>15</v>
      </c>
      <c r="B26" s="57" t="s">
        <v>223</v>
      </c>
      <c r="C26" s="64" t="s">
        <v>424</v>
      </c>
      <c r="D26" s="64" t="s">
        <v>458</v>
      </c>
      <c r="E26" s="64" t="s">
        <v>334</v>
      </c>
      <c r="F26" s="30">
        <f t="shared" si="0"/>
        <v>22872.48</v>
      </c>
      <c r="G26" s="58">
        <v>22872480</v>
      </c>
    </row>
    <row r="27" spans="1:7" ht="12.75">
      <c r="A27" s="29">
        <f t="shared" si="1"/>
        <v>16</v>
      </c>
      <c r="B27" s="57" t="s">
        <v>463</v>
      </c>
      <c r="C27" s="64" t="s">
        <v>424</v>
      </c>
      <c r="D27" s="64" t="s">
        <v>421</v>
      </c>
      <c r="E27" s="64" t="s">
        <v>334</v>
      </c>
      <c r="F27" s="30">
        <f t="shared" si="0"/>
        <v>22872.48</v>
      </c>
      <c r="G27" s="58">
        <v>22872480</v>
      </c>
    </row>
    <row r="28" spans="1:7" ht="12.75">
      <c r="A28" s="29">
        <f t="shared" si="1"/>
        <v>17</v>
      </c>
      <c r="B28" s="57" t="s">
        <v>462</v>
      </c>
      <c r="C28" s="64" t="s">
        <v>424</v>
      </c>
      <c r="D28" s="64" t="s">
        <v>421</v>
      </c>
      <c r="E28" s="64" t="s">
        <v>419</v>
      </c>
      <c r="F28" s="30">
        <f t="shared" si="0"/>
        <v>22872.48</v>
      </c>
      <c r="G28" s="58">
        <v>22872480</v>
      </c>
    </row>
    <row r="29" spans="1:7" ht="25.5">
      <c r="A29" s="29">
        <f t="shared" si="1"/>
        <v>18</v>
      </c>
      <c r="B29" s="57" t="s">
        <v>211</v>
      </c>
      <c r="C29" s="64" t="s">
        <v>100</v>
      </c>
      <c r="D29" s="64" t="s">
        <v>52</v>
      </c>
      <c r="E29" s="64" t="s">
        <v>334</v>
      </c>
      <c r="F29" s="30">
        <f t="shared" si="0"/>
        <v>2396</v>
      </c>
      <c r="G29" s="58">
        <v>2396000</v>
      </c>
    </row>
    <row r="30" spans="1:7" ht="38.25">
      <c r="A30" s="29">
        <f t="shared" si="1"/>
        <v>19</v>
      </c>
      <c r="B30" s="57" t="s">
        <v>223</v>
      </c>
      <c r="C30" s="64" t="s">
        <v>100</v>
      </c>
      <c r="D30" s="64" t="s">
        <v>458</v>
      </c>
      <c r="E30" s="64" t="s">
        <v>334</v>
      </c>
      <c r="F30" s="30">
        <f t="shared" si="0"/>
        <v>2396</v>
      </c>
      <c r="G30" s="58">
        <v>2396000</v>
      </c>
    </row>
    <row r="31" spans="1:7" ht="12.75">
      <c r="A31" s="29">
        <f t="shared" si="1"/>
        <v>20</v>
      </c>
      <c r="B31" s="57" t="s">
        <v>463</v>
      </c>
      <c r="C31" s="64" t="s">
        <v>100</v>
      </c>
      <c r="D31" s="64" t="s">
        <v>421</v>
      </c>
      <c r="E31" s="64" t="s">
        <v>334</v>
      </c>
      <c r="F31" s="30">
        <f t="shared" si="0"/>
        <v>1680.25</v>
      </c>
      <c r="G31" s="58">
        <v>1680250</v>
      </c>
    </row>
    <row r="32" spans="1:7" ht="12.75">
      <c r="A32" s="29">
        <f t="shared" si="1"/>
        <v>21</v>
      </c>
      <c r="B32" s="57" t="s">
        <v>462</v>
      </c>
      <c r="C32" s="64" t="s">
        <v>100</v>
      </c>
      <c r="D32" s="64" t="s">
        <v>421</v>
      </c>
      <c r="E32" s="64" t="s">
        <v>419</v>
      </c>
      <c r="F32" s="30">
        <f t="shared" si="0"/>
        <v>1680.25</v>
      </c>
      <c r="G32" s="58">
        <v>1680250</v>
      </c>
    </row>
    <row r="33" spans="1:7" ht="38.25">
      <c r="A33" s="29">
        <f t="shared" si="1"/>
        <v>22</v>
      </c>
      <c r="B33" s="57" t="s">
        <v>282</v>
      </c>
      <c r="C33" s="64" t="s">
        <v>100</v>
      </c>
      <c r="D33" s="64" t="s">
        <v>312</v>
      </c>
      <c r="E33" s="64" t="s">
        <v>334</v>
      </c>
      <c r="F33" s="30">
        <f t="shared" si="0"/>
        <v>715.75</v>
      </c>
      <c r="G33" s="58">
        <v>715750</v>
      </c>
    </row>
    <row r="34" spans="1:7" ht="12.75">
      <c r="A34" s="29">
        <f t="shared" si="1"/>
        <v>23</v>
      </c>
      <c r="B34" s="57" t="s">
        <v>462</v>
      </c>
      <c r="C34" s="64" t="s">
        <v>100</v>
      </c>
      <c r="D34" s="64" t="s">
        <v>312</v>
      </c>
      <c r="E34" s="64" t="s">
        <v>419</v>
      </c>
      <c r="F34" s="30">
        <f t="shared" si="0"/>
        <v>715.75</v>
      </c>
      <c r="G34" s="58">
        <v>715750</v>
      </c>
    </row>
    <row r="35" spans="1:7" ht="12.75">
      <c r="A35" s="29">
        <f t="shared" si="1"/>
        <v>24</v>
      </c>
      <c r="B35" s="57" t="s">
        <v>212</v>
      </c>
      <c r="C35" s="64" t="s">
        <v>53</v>
      </c>
      <c r="D35" s="64" t="s">
        <v>52</v>
      </c>
      <c r="E35" s="64" t="s">
        <v>334</v>
      </c>
      <c r="F35" s="30">
        <f t="shared" si="0"/>
        <v>4312</v>
      </c>
      <c r="G35" s="58">
        <v>4312000</v>
      </c>
    </row>
    <row r="36" spans="1:7" ht="12.75">
      <c r="A36" s="29">
        <f t="shared" si="1"/>
        <v>25</v>
      </c>
      <c r="B36" s="57" t="s">
        <v>283</v>
      </c>
      <c r="C36" s="64" t="s">
        <v>53</v>
      </c>
      <c r="D36" s="64" t="s">
        <v>54</v>
      </c>
      <c r="E36" s="64" t="s">
        <v>334</v>
      </c>
      <c r="F36" s="30">
        <f t="shared" si="0"/>
        <v>4312</v>
      </c>
      <c r="G36" s="58">
        <v>4312000</v>
      </c>
    </row>
    <row r="37" spans="1:7" ht="25.5">
      <c r="A37" s="29">
        <f t="shared" si="1"/>
        <v>26</v>
      </c>
      <c r="B37" s="57" t="s">
        <v>469</v>
      </c>
      <c r="C37" s="64" t="s">
        <v>53</v>
      </c>
      <c r="D37" s="64" t="s">
        <v>470</v>
      </c>
      <c r="E37" s="64" t="s">
        <v>334</v>
      </c>
      <c r="F37" s="30">
        <f t="shared" si="0"/>
        <v>1308.088</v>
      </c>
      <c r="G37" s="58">
        <v>1308088</v>
      </c>
    </row>
    <row r="38" spans="1:7" ht="12.75">
      <c r="A38" s="29">
        <f t="shared" si="1"/>
        <v>27</v>
      </c>
      <c r="B38" s="57" t="s">
        <v>462</v>
      </c>
      <c r="C38" s="64" t="s">
        <v>53</v>
      </c>
      <c r="D38" s="64" t="s">
        <v>470</v>
      </c>
      <c r="E38" s="64" t="s">
        <v>419</v>
      </c>
      <c r="F38" s="30">
        <f t="shared" si="0"/>
        <v>1308.088</v>
      </c>
      <c r="G38" s="58">
        <v>1308088</v>
      </c>
    </row>
    <row r="39" spans="1:7" ht="12.75">
      <c r="A39" s="29">
        <f t="shared" si="1"/>
        <v>28</v>
      </c>
      <c r="B39" s="57" t="s">
        <v>122</v>
      </c>
      <c r="C39" s="64" t="s">
        <v>53</v>
      </c>
      <c r="D39" s="64" t="s">
        <v>123</v>
      </c>
      <c r="E39" s="64" t="s">
        <v>334</v>
      </c>
      <c r="F39" s="30">
        <f t="shared" si="0"/>
        <v>3003.912</v>
      </c>
      <c r="G39" s="58">
        <v>3003912</v>
      </c>
    </row>
    <row r="40" spans="1:7" ht="12.75">
      <c r="A40" s="29">
        <f t="shared" si="1"/>
        <v>29</v>
      </c>
      <c r="B40" s="57" t="s">
        <v>462</v>
      </c>
      <c r="C40" s="64" t="s">
        <v>53</v>
      </c>
      <c r="D40" s="64" t="s">
        <v>123</v>
      </c>
      <c r="E40" s="64" t="s">
        <v>419</v>
      </c>
      <c r="F40" s="30">
        <f t="shared" si="0"/>
        <v>3003.912</v>
      </c>
      <c r="G40" s="58">
        <v>3003912</v>
      </c>
    </row>
    <row r="41" spans="1:7" ht="12.75">
      <c r="A41" s="29">
        <f t="shared" si="1"/>
        <v>30</v>
      </c>
      <c r="B41" s="57" t="s">
        <v>284</v>
      </c>
      <c r="C41" s="64" t="s">
        <v>101</v>
      </c>
      <c r="D41" s="64" t="s">
        <v>52</v>
      </c>
      <c r="E41" s="64" t="s">
        <v>334</v>
      </c>
      <c r="F41" s="30">
        <f t="shared" si="0"/>
        <v>1000</v>
      </c>
      <c r="G41" s="58">
        <v>1000000</v>
      </c>
    </row>
    <row r="42" spans="1:7" ht="12.75">
      <c r="A42" s="29">
        <f t="shared" si="1"/>
        <v>31</v>
      </c>
      <c r="B42" s="57" t="s">
        <v>467</v>
      </c>
      <c r="C42" s="64" t="s">
        <v>101</v>
      </c>
      <c r="D42" s="64" t="s">
        <v>468</v>
      </c>
      <c r="E42" s="64" t="s">
        <v>334</v>
      </c>
      <c r="F42" s="30">
        <f t="shared" si="0"/>
        <v>1000</v>
      </c>
      <c r="G42" s="58">
        <v>1000000</v>
      </c>
    </row>
    <row r="43" spans="1:7" ht="12.75">
      <c r="A43" s="29">
        <f t="shared" si="1"/>
        <v>32</v>
      </c>
      <c r="B43" s="57" t="s">
        <v>504</v>
      </c>
      <c r="C43" s="64" t="s">
        <v>101</v>
      </c>
      <c r="D43" s="64" t="s">
        <v>426</v>
      </c>
      <c r="E43" s="64" t="s">
        <v>334</v>
      </c>
      <c r="F43" s="30">
        <f t="shared" si="0"/>
        <v>1000</v>
      </c>
      <c r="G43" s="58">
        <v>1000000</v>
      </c>
    </row>
    <row r="44" spans="1:7" ht="12.75">
      <c r="A44" s="29">
        <f t="shared" si="1"/>
        <v>33</v>
      </c>
      <c r="B44" s="57" t="s">
        <v>466</v>
      </c>
      <c r="C44" s="64" t="s">
        <v>101</v>
      </c>
      <c r="D44" s="64" t="s">
        <v>426</v>
      </c>
      <c r="E44" s="64" t="s">
        <v>425</v>
      </c>
      <c r="F44" s="30">
        <f t="shared" si="0"/>
        <v>1000</v>
      </c>
      <c r="G44" s="58">
        <v>1000000</v>
      </c>
    </row>
    <row r="45" spans="1:7" ht="12.75">
      <c r="A45" s="29">
        <f t="shared" si="1"/>
        <v>34</v>
      </c>
      <c r="B45" s="57" t="s">
        <v>213</v>
      </c>
      <c r="C45" s="64" t="s">
        <v>254</v>
      </c>
      <c r="D45" s="64" t="s">
        <v>52</v>
      </c>
      <c r="E45" s="64" t="s">
        <v>334</v>
      </c>
      <c r="F45" s="30">
        <f t="shared" si="0"/>
        <v>51865.09904</v>
      </c>
      <c r="G45" s="58">
        <v>51865099.04</v>
      </c>
    </row>
    <row r="46" spans="1:7" ht="38.25">
      <c r="A46" s="29">
        <f t="shared" si="1"/>
        <v>35</v>
      </c>
      <c r="B46" s="57" t="s">
        <v>223</v>
      </c>
      <c r="C46" s="64" t="s">
        <v>254</v>
      </c>
      <c r="D46" s="64" t="s">
        <v>458</v>
      </c>
      <c r="E46" s="64" t="s">
        <v>334</v>
      </c>
      <c r="F46" s="30">
        <f t="shared" si="0"/>
        <v>568.536</v>
      </c>
      <c r="G46" s="58">
        <v>568536</v>
      </c>
    </row>
    <row r="47" spans="1:7" ht="12.75">
      <c r="A47" s="29">
        <f t="shared" si="1"/>
        <v>36</v>
      </c>
      <c r="B47" s="57" t="s">
        <v>463</v>
      </c>
      <c r="C47" s="64" t="s">
        <v>254</v>
      </c>
      <c r="D47" s="64" t="s">
        <v>421</v>
      </c>
      <c r="E47" s="64" t="s">
        <v>334</v>
      </c>
      <c r="F47" s="30">
        <f t="shared" si="0"/>
        <v>329.3</v>
      </c>
      <c r="G47" s="58">
        <v>329300</v>
      </c>
    </row>
    <row r="48" spans="1:7" ht="12.75">
      <c r="A48" s="29">
        <f t="shared" si="1"/>
        <v>37</v>
      </c>
      <c r="B48" s="57" t="s">
        <v>462</v>
      </c>
      <c r="C48" s="64" t="s">
        <v>254</v>
      </c>
      <c r="D48" s="64" t="s">
        <v>421</v>
      </c>
      <c r="E48" s="64" t="s">
        <v>419</v>
      </c>
      <c r="F48" s="30">
        <f t="shared" si="0"/>
        <v>329.3</v>
      </c>
      <c r="G48" s="58">
        <v>329300</v>
      </c>
    </row>
    <row r="49" spans="1:7" ht="12.75">
      <c r="A49" s="29">
        <f t="shared" si="1"/>
        <v>38</v>
      </c>
      <c r="B49" s="57" t="s">
        <v>336</v>
      </c>
      <c r="C49" s="64" t="s">
        <v>254</v>
      </c>
      <c r="D49" s="64" t="s">
        <v>734</v>
      </c>
      <c r="E49" s="64" t="s">
        <v>334</v>
      </c>
      <c r="F49" s="30">
        <f t="shared" si="0"/>
        <v>239.236</v>
      </c>
      <c r="G49" s="58">
        <v>239236</v>
      </c>
    </row>
    <row r="50" spans="1:7" ht="12.75">
      <c r="A50" s="29">
        <f t="shared" si="1"/>
        <v>39</v>
      </c>
      <c r="B50" s="57" t="s">
        <v>511</v>
      </c>
      <c r="C50" s="64" t="s">
        <v>254</v>
      </c>
      <c r="D50" s="64" t="s">
        <v>734</v>
      </c>
      <c r="E50" s="64" t="s">
        <v>440</v>
      </c>
      <c r="F50" s="30">
        <f t="shared" si="0"/>
        <v>239.236</v>
      </c>
      <c r="G50" s="58">
        <v>239236</v>
      </c>
    </row>
    <row r="51" spans="1:7" ht="25.5">
      <c r="A51" s="29">
        <f t="shared" si="1"/>
        <v>40</v>
      </c>
      <c r="B51" s="57" t="s">
        <v>719</v>
      </c>
      <c r="C51" s="64" t="s">
        <v>254</v>
      </c>
      <c r="D51" s="64" t="s">
        <v>711</v>
      </c>
      <c r="E51" s="64" t="s">
        <v>334</v>
      </c>
      <c r="F51" s="30">
        <f t="shared" si="0"/>
        <v>19825</v>
      </c>
      <c r="G51" s="58">
        <v>19825000</v>
      </c>
    </row>
    <row r="52" spans="1:7" ht="12.75">
      <c r="A52" s="29">
        <f t="shared" si="1"/>
        <v>41</v>
      </c>
      <c r="B52" s="57" t="s">
        <v>720</v>
      </c>
      <c r="C52" s="64" t="s">
        <v>254</v>
      </c>
      <c r="D52" s="64" t="s">
        <v>713</v>
      </c>
      <c r="E52" s="64" t="s">
        <v>334</v>
      </c>
      <c r="F52" s="30">
        <f t="shared" si="0"/>
        <v>19825</v>
      </c>
      <c r="G52" s="58">
        <v>19825000</v>
      </c>
    </row>
    <row r="53" spans="1:7" ht="12.75">
      <c r="A53" s="29">
        <f t="shared" si="1"/>
        <v>42</v>
      </c>
      <c r="B53" s="57" t="s">
        <v>721</v>
      </c>
      <c r="C53" s="64" t="s">
        <v>254</v>
      </c>
      <c r="D53" s="64" t="s">
        <v>713</v>
      </c>
      <c r="E53" s="64" t="s">
        <v>715</v>
      </c>
      <c r="F53" s="30">
        <f t="shared" si="0"/>
        <v>19825</v>
      </c>
      <c r="G53" s="58">
        <v>19825000</v>
      </c>
    </row>
    <row r="54" spans="1:7" ht="25.5">
      <c r="A54" s="29">
        <f t="shared" si="1"/>
        <v>43</v>
      </c>
      <c r="B54" s="57" t="s">
        <v>285</v>
      </c>
      <c r="C54" s="64" t="s">
        <v>254</v>
      </c>
      <c r="D54" s="64" t="s">
        <v>505</v>
      </c>
      <c r="E54" s="64" t="s">
        <v>334</v>
      </c>
      <c r="F54" s="30">
        <f t="shared" si="0"/>
        <v>14680.60368</v>
      </c>
      <c r="G54" s="58">
        <v>14680603.68</v>
      </c>
    </row>
    <row r="55" spans="1:7" ht="25.5">
      <c r="A55" s="29">
        <f t="shared" si="1"/>
        <v>44</v>
      </c>
      <c r="B55" s="57" t="s">
        <v>286</v>
      </c>
      <c r="C55" s="64" t="s">
        <v>254</v>
      </c>
      <c r="D55" s="64" t="s">
        <v>256</v>
      </c>
      <c r="E55" s="64" t="s">
        <v>334</v>
      </c>
      <c r="F55" s="30">
        <f t="shared" si="0"/>
        <v>14680.60368</v>
      </c>
      <c r="G55" s="58">
        <v>14680603.68</v>
      </c>
    </row>
    <row r="56" spans="1:7" ht="12.75">
      <c r="A56" s="29">
        <f t="shared" si="1"/>
        <v>45</v>
      </c>
      <c r="B56" s="57" t="s">
        <v>462</v>
      </c>
      <c r="C56" s="64" t="s">
        <v>254</v>
      </c>
      <c r="D56" s="64" t="s">
        <v>256</v>
      </c>
      <c r="E56" s="64" t="s">
        <v>419</v>
      </c>
      <c r="F56" s="30">
        <f t="shared" si="0"/>
        <v>14680.60368</v>
      </c>
      <c r="G56" s="58">
        <v>14680603.68</v>
      </c>
    </row>
    <row r="57" spans="1:7" ht="12.75">
      <c r="A57" s="29">
        <f t="shared" si="1"/>
        <v>46</v>
      </c>
      <c r="B57" s="57" t="s">
        <v>287</v>
      </c>
      <c r="C57" s="64" t="s">
        <v>254</v>
      </c>
      <c r="D57" s="64" t="s">
        <v>257</v>
      </c>
      <c r="E57" s="64" t="s">
        <v>334</v>
      </c>
      <c r="F57" s="30">
        <f t="shared" si="0"/>
        <v>13042.459359999999</v>
      </c>
      <c r="G57" s="58">
        <v>13042459.36</v>
      </c>
    </row>
    <row r="58" spans="1:7" ht="12.75">
      <c r="A58" s="29">
        <f t="shared" si="1"/>
        <v>47</v>
      </c>
      <c r="B58" s="57" t="s">
        <v>336</v>
      </c>
      <c r="C58" s="64" t="s">
        <v>254</v>
      </c>
      <c r="D58" s="64" t="s">
        <v>259</v>
      </c>
      <c r="E58" s="64" t="s">
        <v>334</v>
      </c>
      <c r="F58" s="30">
        <f t="shared" si="0"/>
        <v>13042.459359999999</v>
      </c>
      <c r="G58" s="58">
        <v>13042459.36</v>
      </c>
    </row>
    <row r="59" spans="1:7" ht="12.75">
      <c r="A59" s="29">
        <f t="shared" si="1"/>
        <v>48</v>
      </c>
      <c r="B59" s="57" t="s">
        <v>511</v>
      </c>
      <c r="C59" s="64" t="s">
        <v>254</v>
      </c>
      <c r="D59" s="64" t="s">
        <v>259</v>
      </c>
      <c r="E59" s="64" t="s">
        <v>440</v>
      </c>
      <c r="F59" s="30">
        <f t="shared" si="0"/>
        <v>13042.459359999999</v>
      </c>
      <c r="G59" s="58">
        <v>13042459.36</v>
      </c>
    </row>
    <row r="60" spans="1:7" ht="12.75">
      <c r="A60" s="29">
        <f t="shared" si="1"/>
        <v>49</v>
      </c>
      <c r="B60" s="57" t="s">
        <v>600</v>
      </c>
      <c r="C60" s="64" t="s">
        <v>254</v>
      </c>
      <c r="D60" s="64" t="s">
        <v>601</v>
      </c>
      <c r="E60" s="64" t="s">
        <v>334</v>
      </c>
      <c r="F60" s="30">
        <f t="shared" si="0"/>
        <v>338.5</v>
      </c>
      <c r="G60" s="58">
        <v>338500</v>
      </c>
    </row>
    <row r="61" spans="1:7" ht="38.25">
      <c r="A61" s="29">
        <f t="shared" si="1"/>
        <v>50</v>
      </c>
      <c r="B61" s="57" t="s">
        <v>208</v>
      </c>
      <c r="C61" s="64" t="s">
        <v>254</v>
      </c>
      <c r="D61" s="64" t="s">
        <v>527</v>
      </c>
      <c r="E61" s="64" t="s">
        <v>334</v>
      </c>
      <c r="F61" s="30">
        <f t="shared" si="0"/>
        <v>255</v>
      </c>
      <c r="G61" s="58">
        <v>255000</v>
      </c>
    </row>
    <row r="62" spans="1:7" ht="12.75">
      <c r="A62" s="29">
        <f t="shared" si="1"/>
        <v>51</v>
      </c>
      <c r="B62" s="57" t="s">
        <v>462</v>
      </c>
      <c r="C62" s="64" t="s">
        <v>254</v>
      </c>
      <c r="D62" s="64" t="s">
        <v>527</v>
      </c>
      <c r="E62" s="64" t="s">
        <v>419</v>
      </c>
      <c r="F62" s="30">
        <f t="shared" si="0"/>
        <v>255</v>
      </c>
      <c r="G62" s="58">
        <v>255000</v>
      </c>
    </row>
    <row r="63" spans="1:7" ht="51">
      <c r="A63" s="29">
        <f t="shared" si="1"/>
        <v>52</v>
      </c>
      <c r="B63" s="57" t="s">
        <v>209</v>
      </c>
      <c r="C63" s="64" t="s">
        <v>254</v>
      </c>
      <c r="D63" s="64" t="s">
        <v>529</v>
      </c>
      <c r="E63" s="64" t="s">
        <v>334</v>
      </c>
      <c r="F63" s="30">
        <f t="shared" si="0"/>
        <v>0.1</v>
      </c>
      <c r="G63" s="58">
        <v>100</v>
      </c>
    </row>
    <row r="64" spans="1:7" ht="12.75">
      <c r="A64" s="29">
        <f t="shared" si="1"/>
        <v>53</v>
      </c>
      <c r="B64" s="57" t="s">
        <v>462</v>
      </c>
      <c r="C64" s="64" t="s">
        <v>254</v>
      </c>
      <c r="D64" s="64" t="s">
        <v>529</v>
      </c>
      <c r="E64" s="64" t="s">
        <v>419</v>
      </c>
      <c r="F64" s="30">
        <f t="shared" si="0"/>
        <v>0.1</v>
      </c>
      <c r="G64" s="58">
        <v>100</v>
      </c>
    </row>
    <row r="65" spans="1:7" ht="25.5">
      <c r="A65" s="29">
        <f t="shared" si="1"/>
        <v>54</v>
      </c>
      <c r="B65" s="57" t="s">
        <v>385</v>
      </c>
      <c r="C65" s="64" t="s">
        <v>254</v>
      </c>
      <c r="D65" s="64" t="s">
        <v>227</v>
      </c>
      <c r="E65" s="64" t="s">
        <v>334</v>
      </c>
      <c r="F65" s="30">
        <f t="shared" si="0"/>
        <v>83.4</v>
      </c>
      <c r="G65" s="58">
        <v>83400</v>
      </c>
    </row>
    <row r="66" spans="1:7" ht="12.75">
      <c r="A66" s="29">
        <f t="shared" si="1"/>
        <v>55</v>
      </c>
      <c r="B66" s="57" t="s">
        <v>462</v>
      </c>
      <c r="C66" s="64" t="s">
        <v>254</v>
      </c>
      <c r="D66" s="64" t="s">
        <v>227</v>
      </c>
      <c r="E66" s="64" t="s">
        <v>419</v>
      </c>
      <c r="F66" s="30">
        <f t="shared" si="0"/>
        <v>83.4</v>
      </c>
      <c r="G66" s="58">
        <v>83400</v>
      </c>
    </row>
    <row r="67" spans="1:7" ht="12.75">
      <c r="A67" s="29">
        <f t="shared" si="1"/>
        <v>56</v>
      </c>
      <c r="B67" s="57" t="s">
        <v>289</v>
      </c>
      <c r="C67" s="64" t="s">
        <v>254</v>
      </c>
      <c r="D67" s="64" t="s">
        <v>331</v>
      </c>
      <c r="E67" s="64" t="s">
        <v>334</v>
      </c>
      <c r="F67" s="30">
        <f t="shared" si="0"/>
        <v>3410</v>
      </c>
      <c r="G67" s="58">
        <v>3410000</v>
      </c>
    </row>
    <row r="68" spans="1:7" ht="25.5">
      <c r="A68" s="29">
        <f t="shared" si="1"/>
        <v>57</v>
      </c>
      <c r="B68" s="57" t="s">
        <v>124</v>
      </c>
      <c r="C68" s="64" t="s">
        <v>254</v>
      </c>
      <c r="D68" s="64" t="s">
        <v>261</v>
      </c>
      <c r="E68" s="64" t="s">
        <v>334</v>
      </c>
      <c r="F68" s="30">
        <f t="shared" si="0"/>
        <v>3410</v>
      </c>
      <c r="G68" s="58">
        <v>3410000</v>
      </c>
    </row>
    <row r="69" spans="1:7" ht="12.75">
      <c r="A69" s="29">
        <f t="shared" si="1"/>
        <v>58</v>
      </c>
      <c r="B69" s="57" t="s">
        <v>290</v>
      </c>
      <c r="C69" s="64" t="s">
        <v>254</v>
      </c>
      <c r="D69" s="64" t="s">
        <v>261</v>
      </c>
      <c r="E69" s="64" t="s">
        <v>103</v>
      </c>
      <c r="F69" s="30">
        <f t="shared" si="0"/>
        <v>3410</v>
      </c>
      <c r="G69" s="58">
        <v>3410000</v>
      </c>
    </row>
    <row r="70" spans="1:7" ht="25.5">
      <c r="A70" s="53">
        <f t="shared" si="1"/>
        <v>59</v>
      </c>
      <c r="B70" s="54" t="s">
        <v>549</v>
      </c>
      <c r="C70" s="55" t="s">
        <v>427</v>
      </c>
      <c r="D70" s="55" t="s">
        <v>52</v>
      </c>
      <c r="E70" s="55" t="s">
        <v>334</v>
      </c>
      <c r="F70" s="56">
        <f t="shared" si="0"/>
        <v>3063.792</v>
      </c>
      <c r="G70" s="58">
        <v>3063792</v>
      </c>
    </row>
    <row r="71" spans="1:7" ht="25.5">
      <c r="A71" s="29">
        <f t="shared" si="1"/>
        <v>60</v>
      </c>
      <c r="B71" s="57" t="s">
        <v>214</v>
      </c>
      <c r="C71" s="64" t="s">
        <v>428</v>
      </c>
      <c r="D71" s="64" t="s">
        <v>52</v>
      </c>
      <c r="E71" s="64" t="s">
        <v>334</v>
      </c>
      <c r="F71" s="30">
        <f t="shared" si="0"/>
        <v>2562.792</v>
      </c>
      <c r="G71" s="58">
        <v>2562792</v>
      </c>
    </row>
    <row r="72" spans="1:7" ht="25.5">
      <c r="A72" s="29">
        <f t="shared" si="1"/>
        <v>61</v>
      </c>
      <c r="B72" s="57" t="s">
        <v>550</v>
      </c>
      <c r="C72" s="64" t="s">
        <v>428</v>
      </c>
      <c r="D72" s="64" t="s">
        <v>507</v>
      </c>
      <c r="E72" s="64" t="s">
        <v>334</v>
      </c>
      <c r="F72" s="30">
        <f aca="true" t="shared" si="2" ref="F72:F137">G72/1000</f>
        <v>2562.792</v>
      </c>
      <c r="G72" s="58">
        <v>2562792</v>
      </c>
    </row>
    <row r="73" spans="1:7" ht="25.5">
      <c r="A73" s="29">
        <f t="shared" si="1"/>
        <v>62</v>
      </c>
      <c r="B73" s="57" t="s">
        <v>508</v>
      </c>
      <c r="C73" s="64" t="s">
        <v>428</v>
      </c>
      <c r="D73" s="64" t="s">
        <v>429</v>
      </c>
      <c r="E73" s="64" t="s">
        <v>334</v>
      </c>
      <c r="F73" s="30">
        <f t="shared" si="2"/>
        <v>2562.792</v>
      </c>
      <c r="G73" s="58">
        <v>2562792</v>
      </c>
    </row>
    <row r="74" spans="1:7" ht="12.75">
      <c r="A74" s="29">
        <f t="shared" si="1"/>
        <v>63</v>
      </c>
      <c r="B74" s="57" t="s">
        <v>511</v>
      </c>
      <c r="C74" s="64" t="s">
        <v>428</v>
      </c>
      <c r="D74" s="64" t="s">
        <v>429</v>
      </c>
      <c r="E74" s="64" t="s">
        <v>440</v>
      </c>
      <c r="F74" s="30">
        <f t="shared" si="2"/>
        <v>2044.115</v>
      </c>
      <c r="G74" s="58">
        <v>2044115</v>
      </c>
    </row>
    <row r="75" spans="1:7" ht="12.75">
      <c r="A75" s="29">
        <f t="shared" si="1"/>
        <v>64</v>
      </c>
      <c r="B75" s="57" t="s">
        <v>462</v>
      </c>
      <c r="C75" s="64" t="s">
        <v>428</v>
      </c>
      <c r="D75" s="64" t="s">
        <v>429</v>
      </c>
      <c r="E75" s="64" t="s">
        <v>419</v>
      </c>
      <c r="F75" s="30">
        <f t="shared" si="2"/>
        <v>518.677</v>
      </c>
      <c r="G75" s="58">
        <v>518677</v>
      </c>
    </row>
    <row r="76" spans="1:7" ht="25.5">
      <c r="A76" s="29">
        <f t="shared" si="1"/>
        <v>65</v>
      </c>
      <c r="B76" s="57" t="s">
        <v>215</v>
      </c>
      <c r="C76" s="64" t="s">
        <v>265</v>
      </c>
      <c r="D76" s="64" t="s">
        <v>52</v>
      </c>
      <c r="E76" s="64" t="s">
        <v>334</v>
      </c>
      <c r="F76" s="30">
        <f t="shared" si="2"/>
        <v>501</v>
      </c>
      <c r="G76" s="58">
        <v>501000</v>
      </c>
    </row>
    <row r="77" spans="1:7" ht="12.75">
      <c r="A77" s="29">
        <f t="shared" si="1"/>
        <v>66</v>
      </c>
      <c r="B77" s="57" t="s">
        <v>289</v>
      </c>
      <c r="C77" s="64" t="s">
        <v>265</v>
      </c>
      <c r="D77" s="64" t="s">
        <v>331</v>
      </c>
      <c r="E77" s="64" t="s">
        <v>334</v>
      </c>
      <c r="F77" s="30">
        <f t="shared" si="2"/>
        <v>501</v>
      </c>
      <c r="G77" s="58">
        <v>501000</v>
      </c>
    </row>
    <row r="78" spans="1:7" ht="38.25">
      <c r="A78" s="29">
        <f>1+A77</f>
        <v>67</v>
      </c>
      <c r="B78" s="57" t="s">
        <v>125</v>
      </c>
      <c r="C78" s="64" t="s">
        <v>265</v>
      </c>
      <c r="D78" s="64" t="s">
        <v>263</v>
      </c>
      <c r="E78" s="64" t="s">
        <v>334</v>
      </c>
      <c r="F78" s="30">
        <f t="shared" si="2"/>
        <v>350</v>
      </c>
      <c r="G78" s="58">
        <v>350000</v>
      </c>
    </row>
    <row r="79" spans="1:7" ht="12.75">
      <c r="A79" s="29">
        <f>1+A78</f>
        <v>68</v>
      </c>
      <c r="B79" s="57" t="s">
        <v>290</v>
      </c>
      <c r="C79" s="64" t="s">
        <v>265</v>
      </c>
      <c r="D79" s="64" t="s">
        <v>263</v>
      </c>
      <c r="E79" s="64" t="s">
        <v>103</v>
      </c>
      <c r="F79" s="30">
        <f t="shared" si="2"/>
        <v>350</v>
      </c>
      <c r="G79" s="58">
        <v>350000</v>
      </c>
    </row>
    <row r="80" spans="1:7" ht="38.25">
      <c r="A80" s="29">
        <f aca="true" t="shared" si="3" ref="A80:A139">1+A79</f>
        <v>69</v>
      </c>
      <c r="B80" s="57" t="s">
        <v>126</v>
      </c>
      <c r="C80" s="64" t="s">
        <v>265</v>
      </c>
      <c r="D80" s="64" t="s">
        <v>266</v>
      </c>
      <c r="E80" s="64" t="s">
        <v>334</v>
      </c>
      <c r="F80" s="30">
        <f t="shared" si="2"/>
        <v>151</v>
      </c>
      <c r="G80" s="58">
        <v>151000</v>
      </c>
    </row>
    <row r="81" spans="1:7" ht="12.75">
      <c r="A81" s="29">
        <f t="shared" si="3"/>
        <v>70</v>
      </c>
      <c r="B81" s="57" t="s">
        <v>290</v>
      </c>
      <c r="C81" s="64" t="s">
        <v>265</v>
      </c>
      <c r="D81" s="64" t="s">
        <v>266</v>
      </c>
      <c r="E81" s="64" t="s">
        <v>103</v>
      </c>
      <c r="F81" s="30">
        <f t="shared" si="2"/>
        <v>151</v>
      </c>
      <c r="G81" s="58">
        <v>151000</v>
      </c>
    </row>
    <row r="82" spans="1:7" ht="12.75">
      <c r="A82" s="53">
        <f t="shared" si="3"/>
        <v>71</v>
      </c>
      <c r="B82" s="54" t="s">
        <v>551</v>
      </c>
      <c r="C82" s="55" t="s">
        <v>430</v>
      </c>
      <c r="D82" s="55" t="s">
        <v>52</v>
      </c>
      <c r="E82" s="55" t="s">
        <v>334</v>
      </c>
      <c r="F82" s="56">
        <f t="shared" si="2"/>
        <v>9924.08432</v>
      </c>
      <c r="G82" s="58">
        <v>9924084.32</v>
      </c>
    </row>
    <row r="83" spans="1:7" ht="12.75">
      <c r="A83" s="29">
        <f t="shared" si="3"/>
        <v>72</v>
      </c>
      <c r="B83" s="57" t="s">
        <v>216</v>
      </c>
      <c r="C83" s="64" t="s">
        <v>431</v>
      </c>
      <c r="D83" s="64" t="s">
        <v>52</v>
      </c>
      <c r="E83" s="64" t="s">
        <v>334</v>
      </c>
      <c r="F83" s="30">
        <f t="shared" si="2"/>
        <v>570</v>
      </c>
      <c r="G83" s="58">
        <v>570000</v>
      </c>
    </row>
    <row r="84" spans="1:7" ht="12.75">
      <c r="A84" s="29">
        <f t="shared" si="3"/>
        <v>73</v>
      </c>
      <c r="B84" s="57" t="s">
        <v>289</v>
      </c>
      <c r="C84" s="64" t="s">
        <v>431</v>
      </c>
      <c r="D84" s="64" t="s">
        <v>331</v>
      </c>
      <c r="E84" s="64" t="s">
        <v>334</v>
      </c>
      <c r="F84" s="30">
        <f t="shared" si="2"/>
        <v>570</v>
      </c>
      <c r="G84" s="58">
        <v>570000</v>
      </c>
    </row>
    <row r="85" spans="1:7" ht="51">
      <c r="A85" s="29">
        <f t="shared" si="3"/>
        <v>74</v>
      </c>
      <c r="B85" s="57" t="s">
        <v>602</v>
      </c>
      <c r="C85" s="64" t="s">
        <v>431</v>
      </c>
      <c r="D85" s="64" t="s">
        <v>267</v>
      </c>
      <c r="E85" s="64" t="s">
        <v>334</v>
      </c>
      <c r="F85" s="30">
        <f t="shared" si="2"/>
        <v>570</v>
      </c>
      <c r="G85" s="58">
        <v>570000</v>
      </c>
    </row>
    <row r="86" spans="1:7" ht="12.75">
      <c r="A86" s="29">
        <f t="shared" si="3"/>
        <v>75</v>
      </c>
      <c r="B86" s="57" t="s">
        <v>290</v>
      </c>
      <c r="C86" s="64" t="s">
        <v>431</v>
      </c>
      <c r="D86" s="64" t="s">
        <v>267</v>
      </c>
      <c r="E86" s="64" t="s">
        <v>103</v>
      </c>
      <c r="F86" s="30">
        <f t="shared" si="2"/>
        <v>570</v>
      </c>
      <c r="G86" s="58">
        <v>570000</v>
      </c>
    </row>
    <row r="87" spans="1:7" ht="12.75">
      <c r="A87" s="29">
        <f t="shared" si="3"/>
        <v>76</v>
      </c>
      <c r="B87" s="57" t="s">
        <v>22</v>
      </c>
      <c r="C87" s="64" t="s">
        <v>268</v>
      </c>
      <c r="D87" s="64" t="s">
        <v>52</v>
      </c>
      <c r="E87" s="64" t="s">
        <v>334</v>
      </c>
      <c r="F87" s="30">
        <f t="shared" si="2"/>
        <v>2403</v>
      </c>
      <c r="G87" s="58">
        <v>2403000</v>
      </c>
    </row>
    <row r="88" spans="1:7" ht="12.75">
      <c r="A88" s="29">
        <f t="shared" si="3"/>
        <v>77</v>
      </c>
      <c r="B88" s="57" t="s">
        <v>6</v>
      </c>
      <c r="C88" s="64" t="s">
        <v>268</v>
      </c>
      <c r="D88" s="64" t="s">
        <v>269</v>
      </c>
      <c r="E88" s="64" t="s">
        <v>334</v>
      </c>
      <c r="F88" s="30">
        <f t="shared" si="2"/>
        <v>2403</v>
      </c>
      <c r="G88" s="58">
        <v>2403000</v>
      </c>
    </row>
    <row r="89" spans="1:7" ht="38.25">
      <c r="A89" s="29">
        <f t="shared" si="3"/>
        <v>78</v>
      </c>
      <c r="B89" s="57" t="s">
        <v>7</v>
      </c>
      <c r="C89" s="64" t="s">
        <v>268</v>
      </c>
      <c r="D89" s="64" t="s">
        <v>414</v>
      </c>
      <c r="E89" s="64" t="s">
        <v>334</v>
      </c>
      <c r="F89" s="30">
        <f t="shared" si="2"/>
        <v>2403</v>
      </c>
      <c r="G89" s="58">
        <v>2403000</v>
      </c>
    </row>
    <row r="90" spans="1:7" ht="12.75">
      <c r="A90" s="29">
        <f t="shared" si="3"/>
        <v>79</v>
      </c>
      <c r="B90" s="57" t="s">
        <v>511</v>
      </c>
      <c r="C90" s="64" t="s">
        <v>268</v>
      </c>
      <c r="D90" s="64" t="s">
        <v>414</v>
      </c>
      <c r="E90" s="64" t="s">
        <v>440</v>
      </c>
      <c r="F90" s="30">
        <f t="shared" si="2"/>
        <v>2403</v>
      </c>
      <c r="G90" s="58">
        <v>2403000</v>
      </c>
    </row>
    <row r="91" spans="1:7" ht="12.75">
      <c r="A91" s="29">
        <f t="shared" si="3"/>
        <v>80</v>
      </c>
      <c r="B91" s="57" t="s">
        <v>23</v>
      </c>
      <c r="C91" s="64" t="s">
        <v>523</v>
      </c>
      <c r="D91" s="64" t="s">
        <v>52</v>
      </c>
      <c r="E91" s="64" t="s">
        <v>334</v>
      </c>
      <c r="F91" s="30">
        <f t="shared" si="2"/>
        <v>54</v>
      </c>
      <c r="G91" s="58">
        <v>54000</v>
      </c>
    </row>
    <row r="92" spans="1:7" ht="12.75">
      <c r="A92" s="29">
        <f t="shared" si="3"/>
        <v>81</v>
      </c>
      <c r="B92" s="57" t="s">
        <v>289</v>
      </c>
      <c r="C92" s="64" t="s">
        <v>523</v>
      </c>
      <c r="D92" s="64" t="s">
        <v>331</v>
      </c>
      <c r="E92" s="64" t="s">
        <v>334</v>
      </c>
      <c r="F92" s="30">
        <f t="shared" si="2"/>
        <v>54</v>
      </c>
      <c r="G92" s="58">
        <v>54000</v>
      </c>
    </row>
    <row r="93" spans="1:7" ht="38.25">
      <c r="A93" s="29">
        <f t="shared" si="3"/>
        <v>82</v>
      </c>
      <c r="B93" s="57" t="s">
        <v>127</v>
      </c>
      <c r="C93" s="64" t="s">
        <v>523</v>
      </c>
      <c r="D93" s="64" t="s">
        <v>270</v>
      </c>
      <c r="E93" s="64" t="s">
        <v>334</v>
      </c>
      <c r="F93" s="30">
        <f t="shared" si="2"/>
        <v>54</v>
      </c>
      <c r="G93" s="58">
        <v>54000</v>
      </c>
    </row>
    <row r="94" spans="1:7" ht="12.75">
      <c r="A94" s="29">
        <f t="shared" si="3"/>
        <v>83</v>
      </c>
      <c r="B94" s="57" t="s">
        <v>290</v>
      </c>
      <c r="C94" s="64" t="s">
        <v>523</v>
      </c>
      <c r="D94" s="64" t="s">
        <v>270</v>
      </c>
      <c r="E94" s="64" t="s">
        <v>103</v>
      </c>
      <c r="F94" s="30">
        <f t="shared" si="2"/>
        <v>54</v>
      </c>
      <c r="G94" s="58">
        <v>54000</v>
      </c>
    </row>
    <row r="95" spans="1:7" ht="12.75">
      <c r="A95" s="29">
        <f t="shared" si="3"/>
        <v>84</v>
      </c>
      <c r="B95" s="57" t="s">
        <v>24</v>
      </c>
      <c r="C95" s="64" t="s">
        <v>524</v>
      </c>
      <c r="D95" s="64" t="s">
        <v>52</v>
      </c>
      <c r="E95" s="64" t="s">
        <v>334</v>
      </c>
      <c r="F95" s="30">
        <f t="shared" si="2"/>
        <v>471</v>
      </c>
      <c r="G95" s="58">
        <v>471000</v>
      </c>
    </row>
    <row r="96" spans="1:7" ht="12.75">
      <c r="A96" s="29">
        <f t="shared" si="3"/>
        <v>85</v>
      </c>
      <c r="B96" s="57" t="s">
        <v>289</v>
      </c>
      <c r="C96" s="64" t="s">
        <v>524</v>
      </c>
      <c r="D96" s="64" t="s">
        <v>331</v>
      </c>
      <c r="E96" s="64" t="s">
        <v>334</v>
      </c>
      <c r="F96" s="30">
        <f t="shared" si="2"/>
        <v>471</v>
      </c>
      <c r="G96" s="58">
        <v>471000</v>
      </c>
    </row>
    <row r="97" spans="1:7" ht="38.25">
      <c r="A97" s="29">
        <f t="shared" si="3"/>
        <v>86</v>
      </c>
      <c r="B97" s="57" t="s">
        <v>127</v>
      </c>
      <c r="C97" s="64" t="s">
        <v>524</v>
      </c>
      <c r="D97" s="64" t="s">
        <v>270</v>
      </c>
      <c r="E97" s="64" t="s">
        <v>334</v>
      </c>
      <c r="F97" s="30">
        <f t="shared" si="2"/>
        <v>471</v>
      </c>
      <c r="G97" s="58">
        <v>471000</v>
      </c>
    </row>
    <row r="98" spans="1:7" ht="12.75">
      <c r="A98" s="29">
        <f t="shared" si="3"/>
        <v>87</v>
      </c>
      <c r="B98" s="57" t="s">
        <v>290</v>
      </c>
      <c r="C98" s="64" t="s">
        <v>524</v>
      </c>
      <c r="D98" s="64" t="s">
        <v>270</v>
      </c>
      <c r="E98" s="64" t="s">
        <v>103</v>
      </c>
      <c r="F98" s="30">
        <f t="shared" si="2"/>
        <v>471</v>
      </c>
      <c r="G98" s="58">
        <v>471000</v>
      </c>
    </row>
    <row r="99" spans="1:7" ht="12.75">
      <c r="A99" s="29">
        <f t="shared" si="3"/>
        <v>88</v>
      </c>
      <c r="B99" s="57" t="s">
        <v>25</v>
      </c>
      <c r="C99" s="64" t="s">
        <v>271</v>
      </c>
      <c r="D99" s="64" t="s">
        <v>52</v>
      </c>
      <c r="E99" s="64" t="s">
        <v>334</v>
      </c>
      <c r="F99" s="30">
        <f t="shared" si="2"/>
        <v>1064.2</v>
      </c>
      <c r="G99" s="58">
        <v>1064200</v>
      </c>
    </row>
    <row r="100" spans="1:7" ht="12.75">
      <c r="A100" s="29">
        <f t="shared" si="3"/>
        <v>89</v>
      </c>
      <c r="B100" s="57" t="s">
        <v>289</v>
      </c>
      <c r="C100" s="64" t="s">
        <v>271</v>
      </c>
      <c r="D100" s="64" t="s">
        <v>331</v>
      </c>
      <c r="E100" s="64" t="s">
        <v>334</v>
      </c>
      <c r="F100" s="30">
        <f t="shared" si="2"/>
        <v>697.4</v>
      </c>
      <c r="G100" s="58">
        <v>697400</v>
      </c>
    </row>
    <row r="101" spans="1:7" ht="38.25">
      <c r="A101" s="29">
        <f t="shared" si="3"/>
        <v>90</v>
      </c>
      <c r="B101" s="57" t="s">
        <v>128</v>
      </c>
      <c r="C101" s="64" t="s">
        <v>271</v>
      </c>
      <c r="D101" s="64" t="s">
        <v>272</v>
      </c>
      <c r="E101" s="64" t="s">
        <v>334</v>
      </c>
      <c r="F101" s="30">
        <f t="shared" si="2"/>
        <v>697.4</v>
      </c>
      <c r="G101" s="58">
        <v>697400</v>
      </c>
    </row>
    <row r="102" spans="1:7" ht="12.75">
      <c r="A102" s="29">
        <f t="shared" si="3"/>
        <v>91</v>
      </c>
      <c r="B102" s="57" t="s">
        <v>290</v>
      </c>
      <c r="C102" s="64" t="s">
        <v>271</v>
      </c>
      <c r="D102" s="64" t="s">
        <v>272</v>
      </c>
      <c r="E102" s="64" t="s">
        <v>103</v>
      </c>
      <c r="F102" s="30">
        <f t="shared" si="2"/>
        <v>697.4</v>
      </c>
      <c r="G102" s="58">
        <v>697400</v>
      </c>
    </row>
    <row r="103" spans="1:7" ht="25.5">
      <c r="A103" s="29">
        <f t="shared" si="3"/>
        <v>92</v>
      </c>
      <c r="B103" s="57" t="s">
        <v>603</v>
      </c>
      <c r="C103" s="64" t="s">
        <v>271</v>
      </c>
      <c r="D103" s="64" t="s">
        <v>604</v>
      </c>
      <c r="E103" s="64" t="s">
        <v>334</v>
      </c>
      <c r="F103" s="30">
        <f t="shared" si="2"/>
        <v>366.8</v>
      </c>
      <c r="G103" s="58">
        <v>366800</v>
      </c>
    </row>
    <row r="104" spans="1:7" ht="12.75">
      <c r="A104" s="29">
        <f t="shared" si="3"/>
        <v>93</v>
      </c>
      <c r="B104" s="57" t="s">
        <v>290</v>
      </c>
      <c r="C104" s="64" t="s">
        <v>271</v>
      </c>
      <c r="D104" s="64" t="s">
        <v>604</v>
      </c>
      <c r="E104" s="64" t="s">
        <v>103</v>
      </c>
      <c r="F104" s="30">
        <f t="shared" si="2"/>
        <v>366.8</v>
      </c>
      <c r="G104" s="58">
        <v>366800</v>
      </c>
    </row>
    <row r="105" spans="1:7" ht="12.75">
      <c r="A105" s="29">
        <f t="shared" si="3"/>
        <v>94</v>
      </c>
      <c r="B105" s="57" t="s">
        <v>26</v>
      </c>
      <c r="C105" s="64" t="s">
        <v>432</v>
      </c>
      <c r="D105" s="64" t="s">
        <v>52</v>
      </c>
      <c r="E105" s="64" t="s">
        <v>334</v>
      </c>
      <c r="F105" s="30">
        <f t="shared" si="2"/>
        <v>5361.88432</v>
      </c>
      <c r="G105" s="58">
        <v>5361884.32</v>
      </c>
    </row>
    <row r="106" spans="1:7" ht="25.5">
      <c r="A106" s="29">
        <f t="shared" si="3"/>
        <v>95</v>
      </c>
      <c r="B106" s="57" t="s">
        <v>285</v>
      </c>
      <c r="C106" s="64" t="s">
        <v>432</v>
      </c>
      <c r="D106" s="64" t="s">
        <v>505</v>
      </c>
      <c r="E106" s="64" t="s">
        <v>334</v>
      </c>
      <c r="F106" s="30">
        <f t="shared" si="2"/>
        <v>0.00032</v>
      </c>
      <c r="G106" s="58">
        <v>0.32</v>
      </c>
    </row>
    <row r="107" spans="1:7" ht="38.25">
      <c r="A107" s="29">
        <f t="shared" si="3"/>
        <v>96</v>
      </c>
      <c r="B107" s="57" t="s">
        <v>790</v>
      </c>
      <c r="C107" s="64" t="s">
        <v>432</v>
      </c>
      <c r="D107" s="64" t="s">
        <v>791</v>
      </c>
      <c r="E107" s="64" t="s">
        <v>334</v>
      </c>
      <c r="F107" s="30">
        <f t="shared" si="2"/>
        <v>0.00032</v>
      </c>
      <c r="G107" s="58">
        <v>0.32</v>
      </c>
    </row>
    <row r="108" spans="1:7" ht="12.75">
      <c r="A108" s="29">
        <f t="shared" si="3"/>
        <v>97</v>
      </c>
      <c r="B108" s="57" t="s">
        <v>462</v>
      </c>
      <c r="C108" s="64" t="s">
        <v>432</v>
      </c>
      <c r="D108" s="64" t="s">
        <v>791</v>
      </c>
      <c r="E108" s="64" t="s">
        <v>419</v>
      </c>
      <c r="F108" s="30">
        <f t="shared" si="2"/>
        <v>0.00032</v>
      </c>
      <c r="G108" s="58">
        <v>0.32</v>
      </c>
    </row>
    <row r="109" spans="1:7" ht="12.75">
      <c r="A109" s="29">
        <f t="shared" si="3"/>
        <v>98</v>
      </c>
      <c r="B109" s="57" t="s">
        <v>751</v>
      </c>
      <c r="C109" s="64" t="s">
        <v>432</v>
      </c>
      <c r="D109" s="64" t="s">
        <v>736</v>
      </c>
      <c r="E109" s="64" t="s">
        <v>334</v>
      </c>
      <c r="F109" s="30">
        <f t="shared" si="2"/>
        <v>248.684</v>
      </c>
      <c r="G109" s="58">
        <v>248684</v>
      </c>
    </row>
    <row r="110" spans="1:7" ht="12.75">
      <c r="A110" s="29">
        <f t="shared" si="3"/>
        <v>99</v>
      </c>
      <c r="B110" s="57" t="s">
        <v>752</v>
      </c>
      <c r="C110" s="64" t="s">
        <v>432</v>
      </c>
      <c r="D110" s="64" t="s">
        <v>738</v>
      </c>
      <c r="E110" s="64" t="s">
        <v>334</v>
      </c>
      <c r="F110" s="30">
        <f t="shared" si="2"/>
        <v>248.684</v>
      </c>
      <c r="G110" s="58">
        <v>248684</v>
      </c>
    </row>
    <row r="111" spans="1:7" ht="12.75">
      <c r="A111" s="29">
        <f t="shared" si="3"/>
        <v>100</v>
      </c>
      <c r="B111" s="57" t="s">
        <v>462</v>
      </c>
      <c r="C111" s="64" t="s">
        <v>432</v>
      </c>
      <c r="D111" s="64" t="s">
        <v>738</v>
      </c>
      <c r="E111" s="64" t="s">
        <v>419</v>
      </c>
      <c r="F111" s="30">
        <f t="shared" si="2"/>
        <v>248.684</v>
      </c>
      <c r="G111" s="58">
        <v>248684</v>
      </c>
    </row>
    <row r="112" spans="1:7" ht="12.75">
      <c r="A112" s="29">
        <f t="shared" si="3"/>
        <v>101</v>
      </c>
      <c r="B112" s="57" t="s">
        <v>289</v>
      </c>
      <c r="C112" s="64" t="s">
        <v>432</v>
      </c>
      <c r="D112" s="64" t="s">
        <v>331</v>
      </c>
      <c r="E112" s="64" t="s">
        <v>334</v>
      </c>
      <c r="F112" s="30">
        <f t="shared" si="2"/>
        <v>3341.8</v>
      </c>
      <c r="G112" s="58">
        <v>3341800</v>
      </c>
    </row>
    <row r="113" spans="1:7" ht="38.25">
      <c r="A113" s="29">
        <f t="shared" si="3"/>
        <v>102</v>
      </c>
      <c r="B113" s="57" t="s">
        <v>753</v>
      </c>
      <c r="C113" s="64" t="s">
        <v>432</v>
      </c>
      <c r="D113" s="64" t="s">
        <v>740</v>
      </c>
      <c r="E113" s="64" t="s">
        <v>334</v>
      </c>
      <c r="F113" s="30">
        <f t="shared" si="2"/>
        <v>51</v>
      </c>
      <c r="G113" s="58">
        <v>51000</v>
      </c>
    </row>
    <row r="114" spans="1:7" ht="12.75">
      <c r="A114" s="29">
        <f t="shared" si="3"/>
        <v>103</v>
      </c>
      <c r="B114" s="57" t="s">
        <v>290</v>
      </c>
      <c r="C114" s="64" t="s">
        <v>432</v>
      </c>
      <c r="D114" s="64" t="s">
        <v>740</v>
      </c>
      <c r="E114" s="64" t="s">
        <v>103</v>
      </c>
      <c r="F114" s="30">
        <f t="shared" si="2"/>
        <v>51</v>
      </c>
      <c r="G114" s="58">
        <v>51000</v>
      </c>
    </row>
    <row r="115" spans="1:7" ht="38.25">
      <c r="A115" s="29">
        <f t="shared" si="3"/>
        <v>104</v>
      </c>
      <c r="B115" s="57" t="s">
        <v>605</v>
      </c>
      <c r="C115" s="64" t="s">
        <v>432</v>
      </c>
      <c r="D115" s="64" t="s">
        <v>606</v>
      </c>
      <c r="E115" s="64" t="s">
        <v>334</v>
      </c>
      <c r="F115" s="30">
        <f t="shared" si="2"/>
        <v>361.8</v>
      </c>
      <c r="G115" s="58">
        <v>361800</v>
      </c>
    </row>
    <row r="116" spans="1:7" ht="12.75">
      <c r="A116" s="29">
        <f t="shared" si="3"/>
        <v>105</v>
      </c>
      <c r="B116" s="57" t="s">
        <v>290</v>
      </c>
      <c r="C116" s="64" t="s">
        <v>432</v>
      </c>
      <c r="D116" s="64" t="s">
        <v>606</v>
      </c>
      <c r="E116" s="64" t="s">
        <v>103</v>
      </c>
      <c r="F116" s="30">
        <f t="shared" si="2"/>
        <v>361.8</v>
      </c>
      <c r="G116" s="58">
        <v>361800</v>
      </c>
    </row>
    <row r="117" spans="1:7" ht="38.25">
      <c r="A117" s="29">
        <f t="shared" si="3"/>
        <v>106</v>
      </c>
      <c r="B117" s="57" t="s">
        <v>129</v>
      </c>
      <c r="C117" s="64" t="s">
        <v>432</v>
      </c>
      <c r="D117" s="64" t="s">
        <v>273</v>
      </c>
      <c r="E117" s="64" t="s">
        <v>334</v>
      </c>
      <c r="F117" s="30">
        <f t="shared" si="2"/>
        <v>990</v>
      </c>
      <c r="G117" s="58">
        <v>990000</v>
      </c>
    </row>
    <row r="118" spans="1:7" ht="12.75">
      <c r="A118" s="29">
        <f t="shared" si="3"/>
        <v>107</v>
      </c>
      <c r="B118" s="57" t="s">
        <v>290</v>
      </c>
      <c r="C118" s="64" t="s">
        <v>432</v>
      </c>
      <c r="D118" s="64" t="s">
        <v>273</v>
      </c>
      <c r="E118" s="64" t="s">
        <v>103</v>
      </c>
      <c r="F118" s="30">
        <f t="shared" si="2"/>
        <v>990</v>
      </c>
      <c r="G118" s="58">
        <v>990000</v>
      </c>
    </row>
    <row r="119" spans="1:7" ht="25.5">
      <c r="A119" s="29">
        <f t="shared" si="3"/>
        <v>108</v>
      </c>
      <c r="B119" s="57" t="s">
        <v>130</v>
      </c>
      <c r="C119" s="64" t="s">
        <v>432</v>
      </c>
      <c r="D119" s="64" t="s">
        <v>274</v>
      </c>
      <c r="E119" s="64" t="s">
        <v>334</v>
      </c>
      <c r="F119" s="30">
        <f t="shared" si="2"/>
        <v>1789</v>
      </c>
      <c r="G119" s="58">
        <v>1789000</v>
      </c>
    </row>
    <row r="120" spans="1:7" ht="12.75">
      <c r="A120" s="29">
        <f t="shared" si="3"/>
        <v>109</v>
      </c>
      <c r="B120" s="57" t="s">
        <v>290</v>
      </c>
      <c r="C120" s="64" t="s">
        <v>432</v>
      </c>
      <c r="D120" s="64" t="s">
        <v>274</v>
      </c>
      <c r="E120" s="64" t="s">
        <v>103</v>
      </c>
      <c r="F120" s="30">
        <f t="shared" si="2"/>
        <v>1789</v>
      </c>
      <c r="G120" s="58">
        <v>1789000</v>
      </c>
    </row>
    <row r="121" spans="1:7" ht="38.25">
      <c r="A121" s="29">
        <f t="shared" si="3"/>
        <v>110</v>
      </c>
      <c r="B121" s="57" t="s">
        <v>131</v>
      </c>
      <c r="C121" s="64" t="s">
        <v>432</v>
      </c>
      <c r="D121" s="64" t="s">
        <v>46</v>
      </c>
      <c r="E121" s="64" t="s">
        <v>334</v>
      </c>
      <c r="F121" s="30">
        <f t="shared" si="2"/>
        <v>150</v>
      </c>
      <c r="G121" s="58">
        <v>150000</v>
      </c>
    </row>
    <row r="122" spans="1:7" ht="12.75">
      <c r="A122" s="29">
        <f t="shared" si="3"/>
        <v>111</v>
      </c>
      <c r="B122" s="57" t="s">
        <v>290</v>
      </c>
      <c r="C122" s="64" t="s">
        <v>432</v>
      </c>
      <c r="D122" s="64" t="s">
        <v>46</v>
      </c>
      <c r="E122" s="64" t="s">
        <v>103</v>
      </c>
      <c r="F122" s="30">
        <f t="shared" si="2"/>
        <v>150</v>
      </c>
      <c r="G122" s="58">
        <v>150000</v>
      </c>
    </row>
    <row r="123" spans="1:7" ht="25.5">
      <c r="A123" s="29">
        <f t="shared" si="3"/>
        <v>112</v>
      </c>
      <c r="B123" s="57" t="s">
        <v>217</v>
      </c>
      <c r="C123" s="64" t="s">
        <v>432</v>
      </c>
      <c r="D123" s="64" t="s">
        <v>218</v>
      </c>
      <c r="E123" s="64" t="s">
        <v>334</v>
      </c>
      <c r="F123" s="30">
        <f t="shared" si="2"/>
        <v>844.2</v>
      </c>
      <c r="G123" s="58">
        <v>844200</v>
      </c>
    </row>
    <row r="124" spans="1:7" ht="25.5">
      <c r="A124" s="29">
        <f t="shared" si="3"/>
        <v>113</v>
      </c>
      <c r="B124" s="57" t="s">
        <v>180</v>
      </c>
      <c r="C124" s="64" t="s">
        <v>432</v>
      </c>
      <c r="D124" s="64" t="s">
        <v>48</v>
      </c>
      <c r="E124" s="64" t="s">
        <v>334</v>
      </c>
      <c r="F124" s="30">
        <f t="shared" si="2"/>
        <v>844.2</v>
      </c>
      <c r="G124" s="58">
        <v>844200</v>
      </c>
    </row>
    <row r="125" spans="1:7" ht="12.75">
      <c r="A125" s="29">
        <f t="shared" si="3"/>
        <v>114</v>
      </c>
      <c r="B125" s="57" t="s">
        <v>290</v>
      </c>
      <c r="C125" s="64" t="s">
        <v>432</v>
      </c>
      <c r="D125" s="64" t="s">
        <v>48</v>
      </c>
      <c r="E125" s="64" t="s">
        <v>103</v>
      </c>
      <c r="F125" s="30">
        <f t="shared" si="2"/>
        <v>844.2</v>
      </c>
      <c r="G125" s="58">
        <v>844200</v>
      </c>
    </row>
    <row r="126" spans="1:7" s="52" customFormat="1" ht="25.5">
      <c r="A126" s="29">
        <f t="shared" si="3"/>
        <v>115</v>
      </c>
      <c r="B126" s="57" t="s">
        <v>471</v>
      </c>
      <c r="C126" s="64" t="s">
        <v>432</v>
      </c>
      <c r="D126" s="64" t="s">
        <v>472</v>
      </c>
      <c r="E126" s="64" t="s">
        <v>334</v>
      </c>
      <c r="F126" s="30">
        <f t="shared" si="2"/>
        <v>927.2</v>
      </c>
      <c r="G126" s="58">
        <v>927200</v>
      </c>
    </row>
    <row r="127" spans="1:7" ht="38.25">
      <c r="A127" s="29">
        <f t="shared" si="3"/>
        <v>116</v>
      </c>
      <c r="B127" s="57" t="s">
        <v>473</v>
      </c>
      <c r="C127" s="64" t="s">
        <v>432</v>
      </c>
      <c r="D127" s="64" t="s">
        <v>474</v>
      </c>
      <c r="E127" s="64" t="s">
        <v>334</v>
      </c>
      <c r="F127" s="30">
        <f t="shared" si="2"/>
        <v>927.2</v>
      </c>
      <c r="G127" s="58">
        <v>927200</v>
      </c>
    </row>
    <row r="128" spans="1:7" ht="12.75">
      <c r="A128" s="29">
        <f t="shared" si="3"/>
        <v>117</v>
      </c>
      <c r="B128" s="57" t="s">
        <v>290</v>
      </c>
      <c r="C128" s="64" t="s">
        <v>432</v>
      </c>
      <c r="D128" s="64" t="s">
        <v>474</v>
      </c>
      <c r="E128" s="64" t="s">
        <v>103</v>
      </c>
      <c r="F128" s="30">
        <f t="shared" si="2"/>
        <v>927.2</v>
      </c>
      <c r="G128" s="58">
        <v>927200</v>
      </c>
    </row>
    <row r="129" spans="1:7" ht="12.75">
      <c r="A129" s="53">
        <f t="shared" si="3"/>
        <v>118</v>
      </c>
      <c r="B129" s="54" t="s">
        <v>181</v>
      </c>
      <c r="C129" s="55" t="s">
        <v>433</v>
      </c>
      <c r="D129" s="55" t="s">
        <v>52</v>
      </c>
      <c r="E129" s="55" t="s">
        <v>334</v>
      </c>
      <c r="F129" s="56">
        <f t="shared" si="2"/>
        <v>6762</v>
      </c>
      <c r="G129" s="58">
        <v>6762000</v>
      </c>
    </row>
    <row r="130" spans="1:7" ht="12.75">
      <c r="A130" s="29">
        <f t="shared" si="3"/>
        <v>119</v>
      </c>
      <c r="B130" s="57" t="s">
        <v>782</v>
      </c>
      <c r="C130" s="64" t="s">
        <v>783</v>
      </c>
      <c r="D130" s="64" t="s">
        <v>52</v>
      </c>
      <c r="E130" s="64" t="s">
        <v>334</v>
      </c>
      <c r="F130" s="30">
        <f t="shared" si="2"/>
        <v>79.82</v>
      </c>
      <c r="G130" s="58">
        <v>79820</v>
      </c>
    </row>
    <row r="131" spans="1:7" ht="12.75">
      <c r="A131" s="29">
        <f t="shared" si="3"/>
        <v>120</v>
      </c>
      <c r="B131" s="57" t="s">
        <v>289</v>
      </c>
      <c r="C131" s="64" t="s">
        <v>783</v>
      </c>
      <c r="D131" s="64" t="s">
        <v>331</v>
      </c>
      <c r="E131" s="64" t="s">
        <v>334</v>
      </c>
      <c r="F131" s="30">
        <f t="shared" si="2"/>
        <v>79.82</v>
      </c>
      <c r="G131" s="58">
        <v>79820</v>
      </c>
    </row>
    <row r="132" spans="1:7" ht="38.25">
      <c r="A132" s="29">
        <f t="shared" si="3"/>
        <v>121</v>
      </c>
      <c r="B132" s="57" t="s">
        <v>132</v>
      </c>
      <c r="C132" s="64" t="s">
        <v>783</v>
      </c>
      <c r="D132" s="64" t="s">
        <v>55</v>
      </c>
      <c r="E132" s="64" t="s">
        <v>334</v>
      </c>
      <c r="F132" s="30">
        <f t="shared" si="2"/>
        <v>79.82</v>
      </c>
      <c r="G132" s="58">
        <v>79820</v>
      </c>
    </row>
    <row r="133" spans="1:7" ht="12.75">
      <c r="A133" s="29">
        <f t="shared" si="3"/>
        <v>122</v>
      </c>
      <c r="B133" s="57" t="s">
        <v>290</v>
      </c>
      <c r="C133" s="64" t="s">
        <v>783</v>
      </c>
      <c r="D133" s="64" t="s">
        <v>55</v>
      </c>
      <c r="E133" s="64" t="s">
        <v>103</v>
      </c>
      <c r="F133" s="30">
        <f t="shared" si="2"/>
        <v>79.82</v>
      </c>
      <c r="G133" s="58">
        <v>79820</v>
      </c>
    </row>
    <row r="134" spans="1:7" ht="12.75">
      <c r="A134" s="29">
        <f t="shared" si="3"/>
        <v>123</v>
      </c>
      <c r="B134" s="57" t="s">
        <v>27</v>
      </c>
      <c r="C134" s="64" t="s">
        <v>434</v>
      </c>
      <c r="D134" s="64" t="s">
        <v>52</v>
      </c>
      <c r="E134" s="64" t="s">
        <v>334</v>
      </c>
      <c r="F134" s="30">
        <f t="shared" si="2"/>
        <v>120.18</v>
      </c>
      <c r="G134" s="58">
        <v>120180</v>
      </c>
    </row>
    <row r="135" spans="1:7" ht="12.75">
      <c r="A135" s="29">
        <f t="shared" si="3"/>
        <v>124</v>
      </c>
      <c r="B135" s="57" t="s">
        <v>289</v>
      </c>
      <c r="C135" s="64" t="s">
        <v>434</v>
      </c>
      <c r="D135" s="64" t="s">
        <v>331</v>
      </c>
      <c r="E135" s="64" t="s">
        <v>334</v>
      </c>
      <c r="F135" s="30">
        <f t="shared" si="2"/>
        <v>120.18</v>
      </c>
      <c r="G135" s="58">
        <v>120180</v>
      </c>
    </row>
    <row r="136" spans="1:7" ht="38.25">
      <c r="A136" s="29">
        <f t="shared" si="3"/>
        <v>125</v>
      </c>
      <c r="B136" s="57" t="s">
        <v>132</v>
      </c>
      <c r="C136" s="64" t="s">
        <v>434</v>
      </c>
      <c r="D136" s="64" t="s">
        <v>55</v>
      </c>
      <c r="E136" s="64" t="s">
        <v>334</v>
      </c>
      <c r="F136" s="30">
        <f t="shared" si="2"/>
        <v>120.18</v>
      </c>
      <c r="G136" s="58">
        <v>120180</v>
      </c>
    </row>
    <row r="137" spans="1:7" ht="12.75">
      <c r="A137" s="29">
        <f t="shared" si="3"/>
        <v>126</v>
      </c>
      <c r="B137" s="57" t="s">
        <v>290</v>
      </c>
      <c r="C137" s="64" t="s">
        <v>434</v>
      </c>
      <c r="D137" s="64" t="s">
        <v>55</v>
      </c>
      <c r="E137" s="64" t="s">
        <v>103</v>
      </c>
      <c r="F137" s="30">
        <f t="shared" si="2"/>
        <v>120.18</v>
      </c>
      <c r="G137" s="58">
        <v>120180</v>
      </c>
    </row>
    <row r="138" spans="1:7" ht="12.75">
      <c r="A138" s="29">
        <f t="shared" si="3"/>
        <v>127</v>
      </c>
      <c r="B138" s="57" t="s">
        <v>291</v>
      </c>
      <c r="C138" s="64" t="s">
        <v>56</v>
      </c>
      <c r="D138" s="64" t="s">
        <v>52</v>
      </c>
      <c r="E138" s="64" t="s">
        <v>334</v>
      </c>
      <c r="F138" s="30">
        <f aca="true" t="shared" si="4" ref="F138:F198">G138/1000</f>
        <v>6562</v>
      </c>
      <c r="G138" s="58">
        <v>6562000</v>
      </c>
    </row>
    <row r="139" spans="1:7" ht="12.75">
      <c r="A139" s="29">
        <f t="shared" si="3"/>
        <v>128</v>
      </c>
      <c r="B139" s="57" t="s">
        <v>289</v>
      </c>
      <c r="C139" s="64" t="s">
        <v>56</v>
      </c>
      <c r="D139" s="64" t="s">
        <v>331</v>
      </c>
      <c r="E139" s="64" t="s">
        <v>334</v>
      </c>
      <c r="F139" s="30">
        <f t="shared" si="4"/>
        <v>6562</v>
      </c>
      <c r="G139" s="58">
        <v>6562000</v>
      </c>
    </row>
    <row r="140" spans="1:7" ht="38.25">
      <c r="A140" s="29">
        <f aca="true" t="shared" si="5" ref="A140:A200">1+A139</f>
        <v>129</v>
      </c>
      <c r="B140" s="57" t="s">
        <v>133</v>
      </c>
      <c r="C140" s="64" t="s">
        <v>56</v>
      </c>
      <c r="D140" s="64" t="s">
        <v>57</v>
      </c>
      <c r="E140" s="64" t="s">
        <v>334</v>
      </c>
      <c r="F140" s="30">
        <f t="shared" si="4"/>
        <v>6562</v>
      </c>
      <c r="G140" s="58">
        <v>6562000</v>
      </c>
    </row>
    <row r="141" spans="1:7" ht="12.75">
      <c r="A141" s="29">
        <f t="shared" si="5"/>
        <v>130</v>
      </c>
      <c r="B141" s="57" t="s">
        <v>290</v>
      </c>
      <c r="C141" s="64" t="s">
        <v>56</v>
      </c>
      <c r="D141" s="64" t="s">
        <v>57</v>
      </c>
      <c r="E141" s="64" t="s">
        <v>103</v>
      </c>
      <c r="F141" s="30">
        <f t="shared" si="4"/>
        <v>6562</v>
      </c>
      <c r="G141" s="58">
        <v>6562000</v>
      </c>
    </row>
    <row r="142" spans="1:7" ht="12.75">
      <c r="A142" s="53">
        <f t="shared" si="5"/>
        <v>131</v>
      </c>
      <c r="B142" s="54" t="s">
        <v>182</v>
      </c>
      <c r="C142" s="55" t="s">
        <v>435</v>
      </c>
      <c r="D142" s="55" t="s">
        <v>52</v>
      </c>
      <c r="E142" s="55" t="s">
        <v>334</v>
      </c>
      <c r="F142" s="56">
        <f t="shared" si="4"/>
        <v>2022</v>
      </c>
      <c r="G142" s="58">
        <v>2022000</v>
      </c>
    </row>
    <row r="143" spans="1:7" ht="12.75">
      <c r="A143" s="29">
        <f t="shared" si="5"/>
        <v>132</v>
      </c>
      <c r="B143" s="57" t="s">
        <v>292</v>
      </c>
      <c r="C143" s="64" t="s">
        <v>436</v>
      </c>
      <c r="D143" s="64" t="s">
        <v>52</v>
      </c>
      <c r="E143" s="64" t="s">
        <v>334</v>
      </c>
      <c r="F143" s="30">
        <f t="shared" si="4"/>
        <v>2022</v>
      </c>
      <c r="G143" s="58">
        <v>2022000</v>
      </c>
    </row>
    <row r="144" spans="1:7" ht="12.75">
      <c r="A144" s="29">
        <f t="shared" si="5"/>
        <v>133</v>
      </c>
      <c r="B144" s="57" t="s">
        <v>289</v>
      </c>
      <c r="C144" s="64" t="s">
        <v>436</v>
      </c>
      <c r="D144" s="64" t="s">
        <v>331</v>
      </c>
      <c r="E144" s="64" t="s">
        <v>334</v>
      </c>
      <c r="F144" s="30">
        <f t="shared" si="4"/>
        <v>2022</v>
      </c>
      <c r="G144" s="58">
        <v>2022000</v>
      </c>
    </row>
    <row r="145" spans="1:7" ht="38.25">
      <c r="A145" s="29">
        <f t="shared" si="5"/>
        <v>134</v>
      </c>
      <c r="B145" s="57" t="s">
        <v>133</v>
      </c>
      <c r="C145" s="64" t="s">
        <v>436</v>
      </c>
      <c r="D145" s="64" t="s">
        <v>57</v>
      </c>
      <c r="E145" s="64" t="s">
        <v>334</v>
      </c>
      <c r="F145" s="30">
        <f t="shared" si="4"/>
        <v>2022</v>
      </c>
      <c r="G145" s="58">
        <v>2022000</v>
      </c>
    </row>
    <row r="146" spans="1:7" ht="12.75">
      <c r="A146" s="29">
        <f t="shared" si="5"/>
        <v>135</v>
      </c>
      <c r="B146" s="57" t="s">
        <v>290</v>
      </c>
      <c r="C146" s="64" t="s">
        <v>436</v>
      </c>
      <c r="D146" s="64" t="s">
        <v>57</v>
      </c>
      <c r="E146" s="64" t="s">
        <v>103</v>
      </c>
      <c r="F146" s="30">
        <f t="shared" si="4"/>
        <v>2022</v>
      </c>
      <c r="G146" s="58">
        <v>2022000</v>
      </c>
    </row>
    <row r="147" spans="1:7" ht="12.75">
      <c r="A147" s="53">
        <f t="shared" si="5"/>
        <v>136</v>
      </c>
      <c r="B147" s="54" t="s">
        <v>183</v>
      </c>
      <c r="C147" s="55" t="s">
        <v>437</v>
      </c>
      <c r="D147" s="55" t="s">
        <v>52</v>
      </c>
      <c r="E147" s="55" t="s">
        <v>334</v>
      </c>
      <c r="F147" s="56">
        <f t="shared" si="4"/>
        <v>534970.86762</v>
      </c>
      <c r="G147" s="58">
        <v>534970867.62</v>
      </c>
    </row>
    <row r="148" spans="1:7" ht="12.75">
      <c r="A148" s="29">
        <f t="shared" si="5"/>
        <v>137</v>
      </c>
      <c r="B148" s="57" t="s">
        <v>293</v>
      </c>
      <c r="C148" s="64" t="s">
        <v>438</v>
      </c>
      <c r="D148" s="64" t="s">
        <v>52</v>
      </c>
      <c r="E148" s="64" t="s">
        <v>334</v>
      </c>
      <c r="F148" s="30">
        <f t="shared" si="4"/>
        <v>243927.85635</v>
      </c>
      <c r="G148" s="58">
        <v>243927856.35</v>
      </c>
    </row>
    <row r="149" spans="1:7" ht="12.75">
      <c r="A149" s="29">
        <f t="shared" si="5"/>
        <v>138</v>
      </c>
      <c r="B149" s="57" t="s">
        <v>184</v>
      </c>
      <c r="C149" s="64" t="s">
        <v>438</v>
      </c>
      <c r="D149" s="64" t="s">
        <v>510</v>
      </c>
      <c r="E149" s="64" t="s">
        <v>334</v>
      </c>
      <c r="F149" s="30">
        <f t="shared" si="4"/>
        <v>176300.23135</v>
      </c>
      <c r="G149" s="58">
        <v>176300231.35</v>
      </c>
    </row>
    <row r="150" spans="1:7" ht="12.75">
      <c r="A150" s="29">
        <f t="shared" si="5"/>
        <v>139</v>
      </c>
      <c r="B150" s="57" t="s">
        <v>336</v>
      </c>
      <c r="C150" s="64" t="s">
        <v>438</v>
      </c>
      <c r="D150" s="64" t="s">
        <v>439</v>
      </c>
      <c r="E150" s="64" t="s">
        <v>334</v>
      </c>
      <c r="F150" s="30">
        <f t="shared" si="4"/>
        <v>166407.40185</v>
      </c>
      <c r="G150" s="58">
        <v>166407401.85</v>
      </c>
    </row>
    <row r="151" spans="1:7" ht="12.75">
      <c r="A151" s="29">
        <f t="shared" si="5"/>
        <v>140</v>
      </c>
      <c r="B151" s="57" t="s">
        <v>511</v>
      </c>
      <c r="C151" s="64" t="s">
        <v>438</v>
      </c>
      <c r="D151" s="64" t="s">
        <v>439</v>
      </c>
      <c r="E151" s="64" t="s">
        <v>440</v>
      </c>
      <c r="F151" s="30">
        <f t="shared" si="4"/>
        <v>166407.40185</v>
      </c>
      <c r="G151" s="58">
        <v>166407401.85</v>
      </c>
    </row>
    <row r="152" spans="1:7" ht="25.5">
      <c r="A152" s="29">
        <f t="shared" si="5"/>
        <v>141</v>
      </c>
      <c r="B152" s="57" t="s">
        <v>185</v>
      </c>
      <c r="C152" s="64" t="s">
        <v>438</v>
      </c>
      <c r="D152" s="64" t="s">
        <v>459</v>
      </c>
      <c r="E152" s="64" t="s">
        <v>334</v>
      </c>
      <c r="F152" s="30">
        <f t="shared" si="4"/>
        <v>9892.8295</v>
      </c>
      <c r="G152" s="58">
        <v>9892829.5</v>
      </c>
    </row>
    <row r="153" spans="1:7" ht="12.75">
      <c r="A153" s="29">
        <f t="shared" si="5"/>
        <v>142</v>
      </c>
      <c r="B153" s="57" t="s">
        <v>511</v>
      </c>
      <c r="C153" s="64" t="s">
        <v>438</v>
      </c>
      <c r="D153" s="64" t="s">
        <v>459</v>
      </c>
      <c r="E153" s="64" t="s">
        <v>440</v>
      </c>
      <c r="F153" s="30">
        <f t="shared" si="4"/>
        <v>9892.8295</v>
      </c>
      <c r="G153" s="58">
        <v>9892829.5</v>
      </c>
    </row>
    <row r="154" spans="1:7" ht="12.75">
      <c r="A154" s="29">
        <f t="shared" si="5"/>
        <v>143</v>
      </c>
      <c r="B154" s="57" t="s">
        <v>611</v>
      </c>
      <c r="C154" s="64" t="s">
        <v>438</v>
      </c>
      <c r="D154" s="64" t="s">
        <v>612</v>
      </c>
      <c r="E154" s="64" t="s">
        <v>334</v>
      </c>
      <c r="F154" s="30">
        <f t="shared" si="4"/>
        <v>1077</v>
      </c>
      <c r="G154" s="58">
        <v>1077000</v>
      </c>
    </row>
    <row r="155" spans="1:7" ht="38.25">
      <c r="A155" s="29">
        <f t="shared" si="5"/>
        <v>144</v>
      </c>
      <c r="B155" s="57" t="s">
        <v>754</v>
      </c>
      <c r="C155" s="64" t="s">
        <v>438</v>
      </c>
      <c r="D155" s="64" t="s">
        <v>746</v>
      </c>
      <c r="E155" s="64" t="s">
        <v>334</v>
      </c>
      <c r="F155" s="30">
        <f t="shared" si="4"/>
        <v>992</v>
      </c>
      <c r="G155" s="58">
        <v>992000</v>
      </c>
    </row>
    <row r="156" spans="1:7" ht="12.75">
      <c r="A156" s="29">
        <f t="shared" si="5"/>
        <v>145</v>
      </c>
      <c r="B156" s="57" t="s">
        <v>511</v>
      </c>
      <c r="C156" s="64" t="s">
        <v>438</v>
      </c>
      <c r="D156" s="64" t="s">
        <v>746</v>
      </c>
      <c r="E156" s="64" t="s">
        <v>440</v>
      </c>
      <c r="F156" s="30">
        <f t="shared" si="4"/>
        <v>992</v>
      </c>
      <c r="G156" s="58">
        <v>992000</v>
      </c>
    </row>
    <row r="157" spans="1:7" ht="38.25">
      <c r="A157" s="29">
        <f t="shared" si="5"/>
        <v>146</v>
      </c>
      <c r="B157" s="57" t="s">
        <v>755</v>
      </c>
      <c r="C157" s="64" t="s">
        <v>438</v>
      </c>
      <c r="D157" s="64" t="s">
        <v>748</v>
      </c>
      <c r="E157" s="64" t="s">
        <v>334</v>
      </c>
      <c r="F157" s="30">
        <f t="shared" si="4"/>
        <v>85</v>
      </c>
      <c r="G157" s="58">
        <v>85000</v>
      </c>
    </row>
    <row r="158" spans="1:7" ht="12.75">
      <c r="A158" s="29">
        <f t="shared" si="5"/>
        <v>147</v>
      </c>
      <c r="B158" s="57" t="s">
        <v>511</v>
      </c>
      <c r="C158" s="64" t="s">
        <v>438</v>
      </c>
      <c r="D158" s="64" t="s">
        <v>748</v>
      </c>
      <c r="E158" s="64" t="s">
        <v>440</v>
      </c>
      <c r="F158" s="30">
        <f t="shared" si="4"/>
        <v>85</v>
      </c>
      <c r="G158" s="58">
        <v>85000</v>
      </c>
    </row>
    <row r="159" spans="1:7" ht="38.25">
      <c r="A159" s="29">
        <f t="shared" si="5"/>
        <v>148</v>
      </c>
      <c r="B159" s="57" t="s">
        <v>475</v>
      </c>
      <c r="C159" s="64" t="s">
        <v>438</v>
      </c>
      <c r="D159" s="64" t="s">
        <v>476</v>
      </c>
      <c r="E159" s="64" t="s">
        <v>334</v>
      </c>
      <c r="F159" s="30">
        <f t="shared" si="4"/>
        <v>195</v>
      </c>
      <c r="G159" s="58">
        <v>195000</v>
      </c>
    </row>
    <row r="160" spans="1:7" ht="12.75">
      <c r="A160" s="29">
        <f t="shared" si="5"/>
        <v>149</v>
      </c>
      <c r="B160" s="57" t="s">
        <v>511</v>
      </c>
      <c r="C160" s="64" t="s">
        <v>438</v>
      </c>
      <c r="D160" s="64" t="s">
        <v>476</v>
      </c>
      <c r="E160" s="64" t="s">
        <v>440</v>
      </c>
      <c r="F160" s="30">
        <f t="shared" si="4"/>
        <v>195</v>
      </c>
      <c r="G160" s="58">
        <v>195000</v>
      </c>
    </row>
    <row r="161" spans="1:7" ht="12.75">
      <c r="A161" s="29">
        <f t="shared" si="5"/>
        <v>150</v>
      </c>
      <c r="B161" s="57" t="s">
        <v>289</v>
      </c>
      <c r="C161" s="64" t="s">
        <v>438</v>
      </c>
      <c r="D161" s="64" t="s">
        <v>331</v>
      </c>
      <c r="E161" s="64" t="s">
        <v>334</v>
      </c>
      <c r="F161" s="30">
        <f t="shared" si="4"/>
        <v>20955.625</v>
      </c>
      <c r="G161" s="58">
        <v>20955625</v>
      </c>
    </row>
    <row r="162" spans="1:7" ht="38.25">
      <c r="A162" s="29">
        <f t="shared" si="5"/>
        <v>151</v>
      </c>
      <c r="B162" s="57" t="s">
        <v>132</v>
      </c>
      <c r="C162" s="64" t="s">
        <v>438</v>
      </c>
      <c r="D162" s="64" t="s">
        <v>55</v>
      </c>
      <c r="E162" s="64" t="s">
        <v>334</v>
      </c>
      <c r="F162" s="30">
        <f t="shared" si="4"/>
        <v>6811.592</v>
      </c>
      <c r="G162" s="58">
        <v>6811592</v>
      </c>
    </row>
    <row r="163" spans="1:7" ht="12.75">
      <c r="A163" s="29">
        <f t="shared" si="5"/>
        <v>152</v>
      </c>
      <c r="B163" s="57" t="s">
        <v>290</v>
      </c>
      <c r="C163" s="64" t="s">
        <v>438</v>
      </c>
      <c r="D163" s="64" t="s">
        <v>55</v>
      </c>
      <c r="E163" s="64" t="s">
        <v>103</v>
      </c>
      <c r="F163" s="30">
        <f t="shared" si="4"/>
        <v>6811.592</v>
      </c>
      <c r="G163" s="58">
        <v>6811592</v>
      </c>
    </row>
    <row r="164" spans="1:7" ht="38.25">
      <c r="A164" s="29">
        <f t="shared" si="5"/>
        <v>153</v>
      </c>
      <c r="B164" s="57" t="s">
        <v>134</v>
      </c>
      <c r="C164" s="64" t="s">
        <v>438</v>
      </c>
      <c r="D164" s="64" t="s">
        <v>410</v>
      </c>
      <c r="E164" s="64" t="s">
        <v>334</v>
      </c>
      <c r="F164" s="30">
        <f t="shared" si="4"/>
        <v>14076.707</v>
      </c>
      <c r="G164" s="58">
        <v>14076707</v>
      </c>
    </row>
    <row r="165" spans="1:7" ht="12.75">
      <c r="A165" s="29">
        <f t="shared" si="5"/>
        <v>154</v>
      </c>
      <c r="B165" s="57" t="s">
        <v>290</v>
      </c>
      <c r="C165" s="64" t="s">
        <v>438</v>
      </c>
      <c r="D165" s="64" t="s">
        <v>410</v>
      </c>
      <c r="E165" s="64" t="s">
        <v>103</v>
      </c>
      <c r="F165" s="30">
        <f t="shared" si="4"/>
        <v>14076.707</v>
      </c>
      <c r="G165" s="58">
        <v>14076707</v>
      </c>
    </row>
    <row r="166" spans="1:7" ht="25.5">
      <c r="A166" s="29">
        <f t="shared" si="5"/>
        <v>155</v>
      </c>
      <c r="B166" s="57" t="s">
        <v>140</v>
      </c>
      <c r="C166" s="64" t="s">
        <v>438</v>
      </c>
      <c r="D166" s="64" t="s">
        <v>373</v>
      </c>
      <c r="E166" s="64" t="s">
        <v>334</v>
      </c>
      <c r="F166" s="30">
        <f t="shared" si="4"/>
        <v>67.326</v>
      </c>
      <c r="G166" s="58">
        <v>67326</v>
      </c>
    </row>
    <row r="167" spans="1:7" ht="12.75">
      <c r="A167" s="29">
        <f t="shared" si="5"/>
        <v>156</v>
      </c>
      <c r="B167" s="57" t="s">
        <v>290</v>
      </c>
      <c r="C167" s="64" t="s">
        <v>438</v>
      </c>
      <c r="D167" s="64" t="s">
        <v>373</v>
      </c>
      <c r="E167" s="64" t="s">
        <v>103</v>
      </c>
      <c r="F167" s="30">
        <f t="shared" si="4"/>
        <v>67.326</v>
      </c>
      <c r="G167" s="58">
        <v>67326</v>
      </c>
    </row>
    <row r="168" spans="1:7" ht="25.5">
      <c r="A168" s="29">
        <f t="shared" si="5"/>
        <v>157</v>
      </c>
      <c r="B168" s="57" t="s">
        <v>661</v>
      </c>
      <c r="C168" s="64" t="s">
        <v>438</v>
      </c>
      <c r="D168" s="64" t="s">
        <v>662</v>
      </c>
      <c r="E168" s="64" t="s">
        <v>334</v>
      </c>
      <c r="F168" s="30">
        <f t="shared" si="4"/>
        <v>45400</v>
      </c>
      <c r="G168" s="58">
        <v>45400000</v>
      </c>
    </row>
    <row r="169" spans="1:7" ht="12.75">
      <c r="A169" s="29">
        <f t="shared" si="5"/>
        <v>158</v>
      </c>
      <c r="B169" s="57" t="s">
        <v>663</v>
      </c>
      <c r="C169" s="64" t="s">
        <v>438</v>
      </c>
      <c r="D169" s="64" t="s">
        <v>664</v>
      </c>
      <c r="E169" s="64" t="s">
        <v>334</v>
      </c>
      <c r="F169" s="30">
        <f t="shared" si="4"/>
        <v>45400</v>
      </c>
      <c r="G169" s="58">
        <v>45400000</v>
      </c>
    </row>
    <row r="170" spans="1:7" ht="12.75">
      <c r="A170" s="29">
        <f t="shared" si="5"/>
        <v>159</v>
      </c>
      <c r="B170" s="57" t="s">
        <v>290</v>
      </c>
      <c r="C170" s="64" t="s">
        <v>438</v>
      </c>
      <c r="D170" s="64" t="s">
        <v>664</v>
      </c>
      <c r="E170" s="64" t="s">
        <v>103</v>
      </c>
      <c r="F170" s="30">
        <f t="shared" si="4"/>
        <v>45400</v>
      </c>
      <c r="G170" s="58">
        <v>45400000</v>
      </c>
    </row>
    <row r="171" spans="1:7" ht="12.75">
      <c r="A171" s="29">
        <f t="shared" si="5"/>
        <v>160</v>
      </c>
      <c r="B171" s="57" t="s">
        <v>294</v>
      </c>
      <c r="C171" s="64" t="s">
        <v>441</v>
      </c>
      <c r="D171" s="64" t="s">
        <v>52</v>
      </c>
      <c r="E171" s="64" t="s">
        <v>334</v>
      </c>
      <c r="F171" s="30">
        <f t="shared" si="4"/>
        <v>270994.35686</v>
      </c>
      <c r="G171" s="58">
        <v>270994356.86</v>
      </c>
    </row>
    <row r="172" spans="1:7" ht="12.75">
      <c r="A172" s="29">
        <f t="shared" si="5"/>
        <v>161</v>
      </c>
      <c r="B172" s="57" t="s">
        <v>665</v>
      </c>
      <c r="C172" s="64" t="s">
        <v>441</v>
      </c>
      <c r="D172" s="64" t="s">
        <v>666</v>
      </c>
      <c r="E172" s="64" t="s">
        <v>334</v>
      </c>
      <c r="F172" s="30">
        <f t="shared" si="4"/>
        <v>738</v>
      </c>
      <c r="G172" s="58">
        <v>738000</v>
      </c>
    </row>
    <row r="173" spans="1:7" ht="63.75">
      <c r="A173" s="29">
        <f t="shared" si="5"/>
        <v>162</v>
      </c>
      <c r="B173" s="57" t="s">
        <v>756</v>
      </c>
      <c r="C173" s="64" t="s">
        <v>441</v>
      </c>
      <c r="D173" s="64" t="s">
        <v>750</v>
      </c>
      <c r="E173" s="64" t="s">
        <v>334</v>
      </c>
      <c r="F173" s="30">
        <f t="shared" si="4"/>
        <v>738</v>
      </c>
      <c r="G173" s="58">
        <v>738000</v>
      </c>
    </row>
    <row r="174" spans="1:7" ht="12.75">
      <c r="A174" s="29">
        <f t="shared" si="5"/>
        <v>163</v>
      </c>
      <c r="B174" s="57" t="s">
        <v>511</v>
      </c>
      <c r="C174" s="64" t="s">
        <v>441</v>
      </c>
      <c r="D174" s="64" t="s">
        <v>750</v>
      </c>
      <c r="E174" s="64" t="s">
        <v>440</v>
      </c>
      <c r="F174" s="30">
        <f t="shared" si="4"/>
        <v>738</v>
      </c>
      <c r="G174" s="58">
        <v>738000</v>
      </c>
    </row>
    <row r="175" spans="1:7" ht="12.75">
      <c r="A175" s="29">
        <f t="shared" si="5"/>
        <v>164</v>
      </c>
      <c r="B175" s="57" t="s">
        <v>186</v>
      </c>
      <c r="C175" s="64" t="s">
        <v>441</v>
      </c>
      <c r="D175" s="64" t="s">
        <v>512</v>
      </c>
      <c r="E175" s="64" t="s">
        <v>334</v>
      </c>
      <c r="F175" s="30">
        <f t="shared" si="4"/>
        <v>33041.24353</v>
      </c>
      <c r="G175" s="58">
        <v>33041243.53</v>
      </c>
    </row>
    <row r="176" spans="1:7" ht="12.75">
      <c r="A176" s="29">
        <f t="shared" si="5"/>
        <v>165</v>
      </c>
      <c r="B176" s="57" t="s">
        <v>187</v>
      </c>
      <c r="C176" s="64" t="s">
        <v>441</v>
      </c>
      <c r="D176" s="64" t="s">
        <v>442</v>
      </c>
      <c r="E176" s="64" t="s">
        <v>334</v>
      </c>
      <c r="F176" s="30">
        <f t="shared" si="4"/>
        <v>32115.74353</v>
      </c>
      <c r="G176" s="58">
        <v>32115743.53</v>
      </c>
    </row>
    <row r="177" spans="1:7" ht="12.75">
      <c r="A177" s="29">
        <f t="shared" si="5"/>
        <v>166</v>
      </c>
      <c r="B177" s="57" t="s">
        <v>511</v>
      </c>
      <c r="C177" s="64" t="s">
        <v>441</v>
      </c>
      <c r="D177" s="64" t="s">
        <v>442</v>
      </c>
      <c r="E177" s="64" t="s">
        <v>440</v>
      </c>
      <c r="F177" s="30">
        <f t="shared" si="4"/>
        <v>32115.74353</v>
      </c>
      <c r="G177" s="58">
        <v>32115743.53</v>
      </c>
    </row>
    <row r="178" spans="1:7" ht="25.5">
      <c r="A178" s="29">
        <f t="shared" si="5"/>
        <v>167</v>
      </c>
      <c r="B178" s="57" t="s">
        <v>185</v>
      </c>
      <c r="C178" s="64" t="s">
        <v>441</v>
      </c>
      <c r="D178" s="64" t="s">
        <v>17</v>
      </c>
      <c r="E178" s="64" t="s">
        <v>334</v>
      </c>
      <c r="F178" s="30">
        <f t="shared" si="4"/>
        <v>925.5</v>
      </c>
      <c r="G178" s="58">
        <v>925500</v>
      </c>
    </row>
    <row r="179" spans="1:7" ht="12.75">
      <c r="A179" s="29">
        <f t="shared" si="5"/>
        <v>168</v>
      </c>
      <c r="B179" s="57" t="s">
        <v>511</v>
      </c>
      <c r="C179" s="64" t="s">
        <v>441</v>
      </c>
      <c r="D179" s="64" t="s">
        <v>17</v>
      </c>
      <c r="E179" s="64" t="s">
        <v>440</v>
      </c>
      <c r="F179" s="30">
        <f t="shared" si="4"/>
        <v>925.5</v>
      </c>
      <c r="G179" s="58">
        <v>925500</v>
      </c>
    </row>
    <row r="180" spans="1:7" ht="12.75">
      <c r="A180" s="29">
        <f t="shared" si="5"/>
        <v>169</v>
      </c>
      <c r="B180" s="57" t="s">
        <v>188</v>
      </c>
      <c r="C180" s="64" t="s">
        <v>441</v>
      </c>
      <c r="D180" s="64" t="s">
        <v>513</v>
      </c>
      <c r="E180" s="64" t="s">
        <v>334</v>
      </c>
      <c r="F180" s="30">
        <f t="shared" si="4"/>
        <v>29417.41033</v>
      </c>
      <c r="G180" s="58">
        <v>29417410.33</v>
      </c>
    </row>
    <row r="181" spans="1:7" ht="12.75">
      <c r="A181" s="29">
        <f t="shared" si="5"/>
        <v>170</v>
      </c>
      <c r="B181" s="57" t="s">
        <v>336</v>
      </c>
      <c r="C181" s="64" t="s">
        <v>441</v>
      </c>
      <c r="D181" s="64" t="s">
        <v>443</v>
      </c>
      <c r="E181" s="64" t="s">
        <v>334</v>
      </c>
      <c r="F181" s="30">
        <f t="shared" si="4"/>
        <v>29417.41033</v>
      </c>
      <c r="G181" s="58">
        <v>29417410.33</v>
      </c>
    </row>
    <row r="182" spans="1:7" ht="12.75">
      <c r="A182" s="29">
        <f t="shared" si="5"/>
        <v>171</v>
      </c>
      <c r="B182" s="57" t="s">
        <v>511</v>
      </c>
      <c r="C182" s="64" t="s">
        <v>441</v>
      </c>
      <c r="D182" s="64" t="s">
        <v>443</v>
      </c>
      <c r="E182" s="64" t="s">
        <v>440</v>
      </c>
      <c r="F182" s="30">
        <f t="shared" si="4"/>
        <v>29417.41033</v>
      </c>
      <c r="G182" s="58">
        <v>29417410.33</v>
      </c>
    </row>
    <row r="183" spans="1:7" ht="12.75">
      <c r="A183" s="29">
        <f t="shared" si="5"/>
        <v>172</v>
      </c>
      <c r="B183" s="57" t="s">
        <v>607</v>
      </c>
      <c r="C183" s="64" t="s">
        <v>441</v>
      </c>
      <c r="D183" s="64" t="s">
        <v>608</v>
      </c>
      <c r="E183" s="64" t="s">
        <v>334</v>
      </c>
      <c r="F183" s="30">
        <f t="shared" si="4"/>
        <v>9142.4</v>
      </c>
      <c r="G183" s="58">
        <v>9142400</v>
      </c>
    </row>
    <row r="184" spans="1:7" ht="12.75">
      <c r="A184" s="29">
        <f t="shared" si="5"/>
        <v>173</v>
      </c>
      <c r="B184" s="57" t="s">
        <v>609</v>
      </c>
      <c r="C184" s="64" t="s">
        <v>441</v>
      </c>
      <c r="D184" s="64" t="s">
        <v>610</v>
      </c>
      <c r="E184" s="64" t="s">
        <v>334</v>
      </c>
      <c r="F184" s="30">
        <f t="shared" si="4"/>
        <v>9142.4</v>
      </c>
      <c r="G184" s="58">
        <v>9142400</v>
      </c>
    </row>
    <row r="185" spans="1:7" ht="12.75">
      <c r="A185" s="29">
        <f t="shared" si="5"/>
        <v>174</v>
      </c>
      <c r="B185" s="57" t="s">
        <v>511</v>
      </c>
      <c r="C185" s="64" t="s">
        <v>441</v>
      </c>
      <c r="D185" s="64" t="s">
        <v>610</v>
      </c>
      <c r="E185" s="64" t="s">
        <v>440</v>
      </c>
      <c r="F185" s="30">
        <f t="shared" si="4"/>
        <v>9142.4</v>
      </c>
      <c r="G185" s="58">
        <v>9142400</v>
      </c>
    </row>
    <row r="186" spans="1:7" ht="12.75">
      <c r="A186" s="29">
        <f t="shared" si="5"/>
        <v>175</v>
      </c>
      <c r="B186" s="57" t="s">
        <v>573</v>
      </c>
      <c r="C186" s="64" t="s">
        <v>441</v>
      </c>
      <c r="D186" s="64" t="s">
        <v>567</v>
      </c>
      <c r="E186" s="64" t="s">
        <v>334</v>
      </c>
      <c r="F186" s="30">
        <f t="shared" si="4"/>
        <v>2350</v>
      </c>
      <c r="G186" s="58">
        <v>2350000</v>
      </c>
    </row>
    <row r="187" spans="1:7" ht="12.75">
      <c r="A187" s="29">
        <f t="shared" si="5"/>
        <v>176</v>
      </c>
      <c r="B187" s="57" t="s">
        <v>574</v>
      </c>
      <c r="C187" s="64" t="s">
        <v>441</v>
      </c>
      <c r="D187" s="64" t="s">
        <v>569</v>
      </c>
      <c r="E187" s="64" t="s">
        <v>334</v>
      </c>
      <c r="F187" s="30">
        <f t="shared" si="4"/>
        <v>2350</v>
      </c>
      <c r="G187" s="58">
        <v>2350000</v>
      </c>
    </row>
    <row r="188" spans="1:7" ht="12.75">
      <c r="A188" s="29">
        <f t="shared" si="5"/>
        <v>177</v>
      </c>
      <c r="B188" s="57" t="s">
        <v>511</v>
      </c>
      <c r="C188" s="64" t="s">
        <v>441</v>
      </c>
      <c r="D188" s="64" t="s">
        <v>569</v>
      </c>
      <c r="E188" s="64" t="s">
        <v>440</v>
      </c>
      <c r="F188" s="30">
        <f t="shared" si="4"/>
        <v>2350</v>
      </c>
      <c r="G188" s="58">
        <v>2350000</v>
      </c>
    </row>
    <row r="189" spans="1:7" ht="12.75">
      <c r="A189" s="29">
        <f t="shared" si="5"/>
        <v>178</v>
      </c>
      <c r="B189" s="57" t="s">
        <v>611</v>
      </c>
      <c r="C189" s="64" t="s">
        <v>441</v>
      </c>
      <c r="D189" s="64" t="s">
        <v>612</v>
      </c>
      <c r="E189" s="64" t="s">
        <v>334</v>
      </c>
      <c r="F189" s="30">
        <f t="shared" si="4"/>
        <v>13363</v>
      </c>
      <c r="G189" s="58">
        <v>13363000</v>
      </c>
    </row>
    <row r="190" spans="1:7" ht="25.5">
      <c r="A190" s="29">
        <f t="shared" si="5"/>
        <v>179</v>
      </c>
      <c r="B190" s="57" t="s">
        <v>320</v>
      </c>
      <c r="C190" s="64" t="s">
        <v>441</v>
      </c>
      <c r="D190" s="64" t="s">
        <v>2</v>
      </c>
      <c r="E190" s="64" t="s">
        <v>334</v>
      </c>
      <c r="F190" s="30">
        <f t="shared" si="4"/>
        <v>12883</v>
      </c>
      <c r="G190" s="58">
        <v>12883000</v>
      </c>
    </row>
    <row r="191" spans="1:7" ht="12.75">
      <c r="A191" s="29">
        <f t="shared" si="5"/>
        <v>180</v>
      </c>
      <c r="B191" s="57" t="s">
        <v>511</v>
      </c>
      <c r="C191" s="64" t="s">
        <v>441</v>
      </c>
      <c r="D191" s="64" t="s">
        <v>2</v>
      </c>
      <c r="E191" s="64" t="s">
        <v>440</v>
      </c>
      <c r="F191" s="30">
        <f t="shared" si="4"/>
        <v>12883</v>
      </c>
      <c r="G191" s="58">
        <v>12883000</v>
      </c>
    </row>
    <row r="192" spans="1:7" ht="38.25">
      <c r="A192" s="29">
        <f t="shared" si="5"/>
        <v>181</v>
      </c>
      <c r="B192" s="57" t="s">
        <v>613</v>
      </c>
      <c r="C192" s="64" t="s">
        <v>441</v>
      </c>
      <c r="D192" s="64" t="s">
        <v>614</v>
      </c>
      <c r="E192" s="64" t="s">
        <v>334</v>
      </c>
      <c r="F192" s="30">
        <f>G192/1000</f>
        <v>465</v>
      </c>
      <c r="G192" s="58">
        <v>465000</v>
      </c>
    </row>
    <row r="193" spans="1:7" ht="12.75">
      <c r="A193" s="29">
        <f t="shared" si="5"/>
        <v>182</v>
      </c>
      <c r="B193" s="57" t="s">
        <v>511</v>
      </c>
      <c r="C193" s="64" t="s">
        <v>441</v>
      </c>
      <c r="D193" s="64" t="s">
        <v>614</v>
      </c>
      <c r="E193" s="64" t="s">
        <v>440</v>
      </c>
      <c r="F193" s="30">
        <f>G193/1000</f>
        <v>465</v>
      </c>
      <c r="G193" s="58">
        <v>465000</v>
      </c>
    </row>
    <row r="194" spans="1:7" ht="38.25">
      <c r="A194" s="29">
        <f t="shared" si="5"/>
        <v>183</v>
      </c>
      <c r="B194" s="57" t="s">
        <v>755</v>
      </c>
      <c r="C194" s="64" t="s">
        <v>441</v>
      </c>
      <c r="D194" s="64" t="s">
        <v>748</v>
      </c>
      <c r="E194" s="64" t="s">
        <v>334</v>
      </c>
      <c r="F194" s="30">
        <f>G194/1000</f>
        <v>15</v>
      </c>
      <c r="G194" s="58">
        <v>15000</v>
      </c>
    </row>
    <row r="195" spans="1:7" ht="12.75">
      <c r="A195" s="29">
        <f t="shared" si="5"/>
        <v>184</v>
      </c>
      <c r="B195" s="57" t="s">
        <v>511</v>
      </c>
      <c r="C195" s="64" t="s">
        <v>441</v>
      </c>
      <c r="D195" s="64" t="s">
        <v>748</v>
      </c>
      <c r="E195" s="64" t="s">
        <v>440</v>
      </c>
      <c r="F195" s="30">
        <f>G195/1000</f>
        <v>15</v>
      </c>
      <c r="G195" s="58">
        <v>15000</v>
      </c>
    </row>
    <row r="196" spans="1:7" ht="12.75">
      <c r="A196" s="29">
        <f t="shared" si="5"/>
        <v>185</v>
      </c>
      <c r="B196" s="57" t="s">
        <v>600</v>
      </c>
      <c r="C196" s="64" t="s">
        <v>441</v>
      </c>
      <c r="D196" s="64" t="s">
        <v>601</v>
      </c>
      <c r="E196" s="64" t="s">
        <v>334</v>
      </c>
      <c r="F196" s="30">
        <f t="shared" si="4"/>
        <v>165708</v>
      </c>
      <c r="G196" s="58">
        <v>165708000</v>
      </c>
    </row>
    <row r="197" spans="1:7" ht="76.5">
      <c r="A197" s="29">
        <f t="shared" si="5"/>
        <v>186</v>
      </c>
      <c r="B197" s="57" t="s">
        <v>615</v>
      </c>
      <c r="C197" s="64" t="s">
        <v>441</v>
      </c>
      <c r="D197" s="64" t="s">
        <v>3</v>
      </c>
      <c r="E197" s="64" t="s">
        <v>334</v>
      </c>
      <c r="F197" s="30">
        <f t="shared" si="4"/>
        <v>162519</v>
      </c>
      <c r="G197" s="58">
        <v>162519000</v>
      </c>
    </row>
    <row r="198" spans="1:7" ht="12.75">
      <c r="A198" s="29">
        <f t="shared" si="5"/>
        <v>187</v>
      </c>
      <c r="B198" s="57" t="s">
        <v>511</v>
      </c>
      <c r="C198" s="64" t="s">
        <v>441</v>
      </c>
      <c r="D198" s="64" t="s">
        <v>3</v>
      </c>
      <c r="E198" s="64" t="s">
        <v>440</v>
      </c>
      <c r="F198" s="30">
        <f t="shared" si="4"/>
        <v>162519</v>
      </c>
      <c r="G198" s="58">
        <v>162519000</v>
      </c>
    </row>
    <row r="199" spans="1:7" ht="114.75">
      <c r="A199" s="29">
        <f t="shared" si="5"/>
        <v>188</v>
      </c>
      <c r="B199" s="57" t="s">
        <v>616</v>
      </c>
      <c r="C199" s="64" t="s">
        <v>441</v>
      </c>
      <c r="D199" s="64" t="s">
        <v>4</v>
      </c>
      <c r="E199" s="64" t="s">
        <v>334</v>
      </c>
      <c r="F199" s="30">
        <f aca="true" t="shared" si="6" ref="F199:F262">G199/1000</f>
        <v>1965.068</v>
      </c>
      <c r="G199" s="58">
        <v>1965068</v>
      </c>
    </row>
    <row r="200" spans="1:7" ht="12.75">
      <c r="A200" s="29">
        <f t="shared" si="5"/>
        <v>189</v>
      </c>
      <c r="B200" s="57" t="s">
        <v>511</v>
      </c>
      <c r="C200" s="64" t="s">
        <v>441</v>
      </c>
      <c r="D200" s="64" t="s">
        <v>4</v>
      </c>
      <c r="E200" s="64" t="s">
        <v>440</v>
      </c>
      <c r="F200" s="30">
        <f t="shared" si="6"/>
        <v>1965.068</v>
      </c>
      <c r="G200" s="58">
        <v>1965068</v>
      </c>
    </row>
    <row r="201" spans="1:7" ht="76.5">
      <c r="A201" s="29">
        <f aca="true" t="shared" si="7" ref="A201:A264">1+A200</f>
        <v>190</v>
      </c>
      <c r="B201" s="57" t="s">
        <v>617</v>
      </c>
      <c r="C201" s="64" t="s">
        <v>441</v>
      </c>
      <c r="D201" s="64" t="s">
        <v>5</v>
      </c>
      <c r="E201" s="64" t="s">
        <v>334</v>
      </c>
      <c r="F201" s="30">
        <f t="shared" si="6"/>
        <v>1223.932</v>
      </c>
      <c r="G201" s="58">
        <v>1223932</v>
      </c>
    </row>
    <row r="202" spans="1:7" ht="12.75">
      <c r="A202" s="29">
        <f t="shared" si="7"/>
        <v>191</v>
      </c>
      <c r="B202" s="57" t="s">
        <v>511</v>
      </c>
      <c r="C202" s="64" t="s">
        <v>441</v>
      </c>
      <c r="D202" s="64" t="s">
        <v>5</v>
      </c>
      <c r="E202" s="64" t="s">
        <v>440</v>
      </c>
      <c r="F202" s="30">
        <f t="shared" si="6"/>
        <v>1223.932</v>
      </c>
      <c r="G202" s="58">
        <v>1223932</v>
      </c>
    </row>
    <row r="203" spans="1:7" ht="12.75">
      <c r="A203" s="29">
        <f t="shared" si="7"/>
        <v>192</v>
      </c>
      <c r="B203" s="57" t="s">
        <v>289</v>
      </c>
      <c r="C203" s="64" t="s">
        <v>441</v>
      </c>
      <c r="D203" s="64" t="s">
        <v>331</v>
      </c>
      <c r="E203" s="64" t="s">
        <v>334</v>
      </c>
      <c r="F203" s="30">
        <f t="shared" si="6"/>
        <v>14593.303</v>
      </c>
      <c r="G203" s="58">
        <v>14593303</v>
      </c>
    </row>
    <row r="204" spans="1:7" ht="38.25">
      <c r="A204" s="29">
        <f t="shared" si="7"/>
        <v>193</v>
      </c>
      <c r="B204" s="57" t="s">
        <v>132</v>
      </c>
      <c r="C204" s="64" t="s">
        <v>441</v>
      </c>
      <c r="D204" s="64" t="s">
        <v>55</v>
      </c>
      <c r="E204" s="64" t="s">
        <v>334</v>
      </c>
      <c r="F204" s="30">
        <f t="shared" si="6"/>
        <v>1605.52</v>
      </c>
      <c r="G204" s="58">
        <v>1605520</v>
      </c>
    </row>
    <row r="205" spans="1:7" ht="12.75">
      <c r="A205" s="29">
        <f t="shared" si="7"/>
        <v>194</v>
      </c>
      <c r="B205" s="57" t="s">
        <v>290</v>
      </c>
      <c r="C205" s="64" t="s">
        <v>441</v>
      </c>
      <c r="D205" s="64" t="s">
        <v>55</v>
      </c>
      <c r="E205" s="64" t="s">
        <v>103</v>
      </c>
      <c r="F205" s="30">
        <f t="shared" si="6"/>
        <v>1605.52</v>
      </c>
      <c r="G205" s="58">
        <v>1605520</v>
      </c>
    </row>
    <row r="206" spans="1:7" ht="25.5">
      <c r="A206" s="29">
        <f t="shared" si="7"/>
        <v>195</v>
      </c>
      <c r="B206" s="57" t="s">
        <v>135</v>
      </c>
      <c r="C206" s="64" t="s">
        <v>441</v>
      </c>
      <c r="D206" s="64" t="s">
        <v>407</v>
      </c>
      <c r="E206" s="64" t="s">
        <v>334</v>
      </c>
      <c r="F206" s="30">
        <f t="shared" si="6"/>
        <v>2907.91</v>
      </c>
      <c r="G206" s="58">
        <v>2907910</v>
      </c>
    </row>
    <row r="207" spans="1:7" ht="12.75">
      <c r="A207" s="29">
        <f t="shared" si="7"/>
        <v>196</v>
      </c>
      <c r="B207" s="57" t="s">
        <v>290</v>
      </c>
      <c r="C207" s="64" t="s">
        <v>441</v>
      </c>
      <c r="D207" s="64" t="s">
        <v>407</v>
      </c>
      <c r="E207" s="64" t="s">
        <v>103</v>
      </c>
      <c r="F207" s="30">
        <f t="shared" si="6"/>
        <v>2907.91</v>
      </c>
      <c r="G207" s="58">
        <v>2907910</v>
      </c>
    </row>
    <row r="208" spans="1:7" ht="25.5">
      <c r="A208" s="29">
        <f t="shared" si="7"/>
        <v>197</v>
      </c>
      <c r="B208" s="57" t="s">
        <v>140</v>
      </c>
      <c r="C208" s="64" t="s">
        <v>441</v>
      </c>
      <c r="D208" s="64" t="s">
        <v>373</v>
      </c>
      <c r="E208" s="64" t="s">
        <v>334</v>
      </c>
      <c r="F208" s="30">
        <f t="shared" si="6"/>
        <v>13.9</v>
      </c>
      <c r="G208" s="58">
        <v>13900</v>
      </c>
    </row>
    <row r="209" spans="1:7" ht="12.75">
      <c r="A209" s="29">
        <f t="shared" si="7"/>
        <v>198</v>
      </c>
      <c r="B209" s="57" t="s">
        <v>290</v>
      </c>
      <c r="C209" s="64" t="s">
        <v>441</v>
      </c>
      <c r="D209" s="64" t="s">
        <v>373</v>
      </c>
      <c r="E209" s="64" t="s">
        <v>103</v>
      </c>
      <c r="F209" s="30">
        <f t="shared" si="6"/>
        <v>13.9</v>
      </c>
      <c r="G209" s="58">
        <v>13900</v>
      </c>
    </row>
    <row r="210" spans="1:7" ht="38.25">
      <c r="A210" s="29">
        <f t="shared" si="7"/>
        <v>199</v>
      </c>
      <c r="B210" s="57" t="s">
        <v>141</v>
      </c>
      <c r="C210" s="64" t="s">
        <v>441</v>
      </c>
      <c r="D210" s="64" t="s">
        <v>554</v>
      </c>
      <c r="E210" s="64" t="s">
        <v>334</v>
      </c>
      <c r="F210" s="30">
        <f t="shared" si="6"/>
        <v>738</v>
      </c>
      <c r="G210" s="58">
        <v>738000</v>
      </c>
    </row>
    <row r="211" spans="1:7" ht="12.75">
      <c r="A211" s="29">
        <f t="shared" si="7"/>
        <v>200</v>
      </c>
      <c r="B211" s="57" t="s">
        <v>290</v>
      </c>
      <c r="C211" s="64" t="s">
        <v>441</v>
      </c>
      <c r="D211" s="64" t="s">
        <v>554</v>
      </c>
      <c r="E211" s="64" t="s">
        <v>103</v>
      </c>
      <c r="F211" s="30">
        <f t="shared" si="6"/>
        <v>738</v>
      </c>
      <c r="G211" s="58">
        <v>738000</v>
      </c>
    </row>
    <row r="212" spans="1:7" ht="38.25">
      <c r="A212" s="29">
        <f t="shared" si="7"/>
        <v>201</v>
      </c>
      <c r="B212" s="57" t="s">
        <v>136</v>
      </c>
      <c r="C212" s="64" t="s">
        <v>441</v>
      </c>
      <c r="D212" s="64" t="s">
        <v>250</v>
      </c>
      <c r="E212" s="64" t="s">
        <v>334</v>
      </c>
      <c r="F212" s="30">
        <f t="shared" si="6"/>
        <v>9327.973</v>
      </c>
      <c r="G212" s="58">
        <v>9327973</v>
      </c>
    </row>
    <row r="213" spans="1:7" ht="12.75">
      <c r="A213" s="29">
        <f t="shared" si="7"/>
        <v>202</v>
      </c>
      <c r="B213" s="57" t="s">
        <v>290</v>
      </c>
      <c r="C213" s="64" t="s">
        <v>441</v>
      </c>
      <c r="D213" s="64" t="s">
        <v>250</v>
      </c>
      <c r="E213" s="64" t="s">
        <v>103</v>
      </c>
      <c r="F213" s="30">
        <f t="shared" si="6"/>
        <v>9327.973</v>
      </c>
      <c r="G213" s="58">
        <v>9327973</v>
      </c>
    </row>
    <row r="214" spans="1:7" ht="25.5">
      <c r="A214" s="29">
        <f t="shared" si="7"/>
        <v>203</v>
      </c>
      <c r="B214" s="57" t="s">
        <v>477</v>
      </c>
      <c r="C214" s="64" t="s">
        <v>441</v>
      </c>
      <c r="D214" s="64" t="s">
        <v>478</v>
      </c>
      <c r="E214" s="64" t="s">
        <v>334</v>
      </c>
      <c r="F214" s="30">
        <f t="shared" si="6"/>
        <v>2641</v>
      </c>
      <c r="G214" s="58">
        <v>2641000</v>
      </c>
    </row>
    <row r="215" spans="1:7" ht="51">
      <c r="A215" s="29">
        <f t="shared" si="7"/>
        <v>204</v>
      </c>
      <c r="B215" s="57" t="s">
        <v>479</v>
      </c>
      <c r="C215" s="64" t="s">
        <v>441</v>
      </c>
      <c r="D215" s="64" t="s">
        <v>480</v>
      </c>
      <c r="E215" s="64" t="s">
        <v>334</v>
      </c>
      <c r="F215" s="30">
        <f t="shared" si="6"/>
        <v>1416</v>
      </c>
      <c r="G215" s="58">
        <v>1416000</v>
      </c>
    </row>
    <row r="216" spans="1:7" ht="12.75">
      <c r="A216" s="29">
        <f t="shared" si="7"/>
        <v>205</v>
      </c>
      <c r="B216" s="57" t="s">
        <v>290</v>
      </c>
      <c r="C216" s="64" t="s">
        <v>441</v>
      </c>
      <c r="D216" s="64" t="s">
        <v>480</v>
      </c>
      <c r="E216" s="64" t="s">
        <v>103</v>
      </c>
      <c r="F216" s="30">
        <f t="shared" si="6"/>
        <v>1416</v>
      </c>
      <c r="G216" s="58">
        <v>1416000</v>
      </c>
    </row>
    <row r="217" spans="1:7" ht="38.25">
      <c r="A217" s="29">
        <f t="shared" si="7"/>
        <v>206</v>
      </c>
      <c r="B217" s="57" t="s">
        <v>481</v>
      </c>
      <c r="C217" s="64" t="s">
        <v>441</v>
      </c>
      <c r="D217" s="64" t="s">
        <v>482</v>
      </c>
      <c r="E217" s="64" t="s">
        <v>334</v>
      </c>
      <c r="F217" s="30">
        <f t="shared" si="6"/>
        <v>1225</v>
      </c>
      <c r="G217" s="58">
        <v>1225000</v>
      </c>
    </row>
    <row r="218" spans="1:7" ht="12.75">
      <c r="A218" s="29">
        <f t="shared" si="7"/>
        <v>207</v>
      </c>
      <c r="B218" s="57" t="s">
        <v>511</v>
      </c>
      <c r="C218" s="64" t="s">
        <v>441</v>
      </c>
      <c r="D218" s="64" t="s">
        <v>482</v>
      </c>
      <c r="E218" s="64" t="s">
        <v>440</v>
      </c>
      <c r="F218" s="30">
        <f t="shared" si="6"/>
        <v>525</v>
      </c>
      <c r="G218" s="58">
        <v>525000</v>
      </c>
    </row>
    <row r="219" spans="1:7" ht="12.75">
      <c r="A219" s="29">
        <f t="shared" si="7"/>
        <v>208</v>
      </c>
      <c r="B219" s="57" t="s">
        <v>290</v>
      </c>
      <c r="C219" s="64" t="s">
        <v>441</v>
      </c>
      <c r="D219" s="64" t="s">
        <v>482</v>
      </c>
      <c r="E219" s="64" t="s">
        <v>103</v>
      </c>
      <c r="F219" s="30">
        <f t="shared" si="6"/>
        <v>700</v>
      </c>
      <c r="G219" s="58">
        <v>700000</v>
      </c>
    </row>
    <row r="220" spans="1:7" ht="12.75">
      <c r="A220" s="29">
        <f t="shared" si="7"/>
        <v>209</v>
      </c>
      <c r="B220" s="57" t="s">
        <v>295</v>
      </c>
      <c r="C220" s="64" t="s">
        <v>444</v>
      </c>
      <c r="D220" s="64" t="s">
        <v>52</v>
      </c>
      <c r="E220" s="64" t="s">
        <v>334</v>
      </c>
      <c r="F220" s="30">
        <f t="shared" si="6"/>
        <v>14684.688</v>
      </c>
      <c r="G220" s="58">
        <v>14684688</v>
      </c>
    </row>
    <row r="221" spans="1:7" ht="12.75">
      <c r="A221" s="29">
        <f t="shared" si="7"/>
        <v>210</v>
      </c>
      <c r="B221" s="57" t="s">
        <v>575</v>
      </c>
      <c r="C221" s="64" t="s">
        <v>444</v>
      </c>
      <c r="D221" s="64" t="s">
        <v>571</v>
      </c>
      <c r="E221" s="64" t="s">
        <v>334</v>
      </c>
      <c r="F221" s="30">
        <f t="shared" si="6"/>
        <v>707.789</v>
      </c>
      <c r="G221" s="58">
        <v>707789</v>
      </c>
    </row>
    <row r="222" spans="1:7" ht="12.75">
      <c r="A222" s="29">
        <f t="shared" si="7"/>
        <v>211</v>
      </c>
      <c r="B222" s="57" t="s">
        <v>336</v>
      </c>
      <c r="C222" s="64" t="s">
        <v>444</v>
      </c>
      <c r="D222" s="64" t="s">
        <v>572</v>
      </c>
      <c r="E222" s="64" t="s">
        <v>334</v>
      </c>
      <c r="F222" s="30">
        <f t="shared" si="6"/>
        <v>707.789</v>
      </c>
      <c r="G222" s="58">
        <v>707789</v>
      </c>
    </row>
    <row r="223" spans="1:7" ht="12.75">
      <c r="A223" s="29">
        <f t="shared" si="7"/>
        <v>212</v>
      </c>
      <c r="B223" s="57" t="s">
        <v>511</v>
      </c>
      <c r="C223" s="64" t="s">
        <v>444</v>
      </c>
      <c r="D223" s="64" t="s">
        <v>572</v>
      </c>
      <c r="E223" s="64" t="s">
        <v>440</v>
      </c>
      <c r="F223" s="30">
        <f t="shared" si="6"/>
        <v>707.789</v>
      </c>
      <c r="G223" s="58">
        <v>707789</v>
      </c>
    </row>
    <row r="224" spans="1:7" ht="12.75">
      <c r="A224" s="29">
        <f t="shared" si="7"/>
        <v>213</v>
      </c>
      <c r="B224" s="57" t="s">
        <v>12</v>
      </c>
      <c r="C224" s="64" t="s">
        <v>444</v>
      </c>
      <c r="D224" s="64" t="s">
        <v>514</v>
      </c>
      <c r="E224" s="64" t="s">
        <v>334</v>
      </c>
      <c r="F224" s="30">
        <f t="shared" si="6"/>
        <v>7701.2</v>
      </c>
      <c r="G224" s="58">
        <v>7701200</v>
      </c>
    </row>
    <row r="225" spans="1:7" ht="12.75">
      <c r="A225" s="29">
        <f t="shared" si="7"/>
        <v>214</v>
      </c>
      <c r="B225" s="57" t="s">
        <v>137</v>
      </c>
      <c r="C225" s="64" t="s">
        <v>444</v>
      </c>
      <c r="D225" s="64" t="s">
        <v>251</v>
      </c>
      <c r="E225" s="64" t="s">
        <v>334</v>
      </c>
      <c r="F225" s="30">
        <f t="shared" si="6"/>
        <v>7513</v>
      </c>
      <c r="G225" s="58">
        <v>7513000</v>
      </c>
    </row>
    <row r="226" spans="1:7" ht="12.75">
      <c r="A226" s="29">
        <f t="shared" si="7"/>
        <v>215</v>
      </c>
      <c r="B226" s="57" t="s">
        <v>511</v>
      </c>
      <c r="C226" s="64" t="s">
        <v>444</v>
      </c>
      <c r="D226" s="64" t="s">
        <v>251</v>
      </c>
      <c r="E226" s="64" t="s">
        <v>440</v>
      </c>
      <c r="F226" s="30">
        <f t="shared" si="6"/>
        <v>7513</v>
      </c>
      <c r="G226" s="58">
        <v>7513000</v>
      </c>
    </row>
    <row r="227" spans="1:7" ht="25.5">
      <c r="A227" s="29">
        <f t="shared" si="7"/>
        <v>216</v>
      </c>
      <c r="B227" s="57" t="s">
        <v>138</v>
      </c>
      <c r="C227" s="64" t="s">
        <v>444</v>
      </c>
      <c r="D227" s="64" t="s">
        <v>139</v>
      </c>
      <c r="E227" s="64" t="s">
        <v>334</v>
      </c>
      <c r="F227" s="30">
        <f t="shared" si="6"/>
        <v>188.2</v>
      </c>
      <c r="G227" s="58">
        <v>188200</v>
      </c>
    </row>
    <row r="228" spans="1:7" ht="12.75">
      <c r="A228" s="29">
        <f t="shared" si="7"/>
        <v>217</v>
      </c>
      <c r="B228" s="57" t="s">
        <v>511</v>
      </c>
      <c r="C228" s="64" t="s">
        <v>444</v>
      </c>
      <c r="D228" s="64" t="s">
        <v>139</v>
      </c>
      <c r="E228" s="64" t="s">
        <v>440</v>
      </c>
      <c r="F228" s="30">
        <f t="shared" si="6"/>
        <v>188.2</v>
      </c>
      <c r="G228" s="58">
        <v>188200</v>
      </c>
    </row>
    <row r="229" spans="1:7" ht="12.75">
      <c r="A229" s="29">
        <f t="shared" si="7"/>
        <v>218</v>
      </c>
      <c r="B229" s="57" t="s">
        <v>289</v>
      </c>
      <c r="C229" s="64" t="s">
        <v>444</v>
      </c>
      <c r="D229" s="64" t="s">
        <v>331</v>
      </c>
      <c r="E229" s="64" t="s">
        <v>334</v>
      </c>
      <c r="F229" s="30">
        <f t="shared" si="6"/>
        <v>6275.699</v>
      </c>
      <c r="G229" s="58">
        <v>6275699</v>
      </c>
    </row>
    <row r="230" spans="1:7" ht="25.5">
      <c r="A230" s="29">
        <f t="shared" si="7"/>
        <v>219</v>
      </c>
      <c r="B230" s="57" t="s">
        <v>140</v>
      </c>
      <c r="C230" s="64" t="s">
        <v>444</v>
      </c>
      <c r="D230" s="64" t="s">
        <v>373</v>
      </c>
      <c r="E230" s="64" t="s">
        <v>334</v>
      </c>
      <c r="F230" s="30">
        <f t="shared" si="6"/>
        <v>715.8805500000001</v>
      </c>
      <c r="G230" s="58">
        <v>715880.55</v>
      </c>
    </row>
    <row r="231" spans="1:7" ht="12.75">
      <c r="A231" s="29">
        <f t="shared" si="7"/>
        <v>220</v>
      </c>
      <c r="B231" s="57" t="s">
        <v>290</v>
      </c>
      <c r="C231" s="64" t="s">
        <v>444</v>
      </c>
      <c r="D231" s="64" t="s">
        <v>373</v>
      </c>
      <c r="E231" s="64" t="s">
        <v>103</v>
      </c>
      <c r="F231" s="30">
        <f t="shared" si="6"/>
        <v>715.8805500000001</v>
      </c>
      <c r="G231" s="58">
        <v>715880.55</v>
      </c>
    </row>
    <row r="232" spans="1:7" ht="38.25">
      <c r="A232" s="29">
        <f t="shared" si="7"/>
        <v>221</v>
      </c>
      <c r="B232" s="57" t="s">
        <v>141</v>
      </c>
      <c r="C232" s="64" t="s">
        <v>444</v>
      </c>
      <c r="D232" s="64" t="s">
        <v>554</v>
      </c>
      <c r="E232" s="64" t="s">
        <v>334</v>
      </c>
      <c r="F232" s="30">
        <f t="shared" si="6"/>
        <v>4759.81845</v>
      </c>
      <c r="G232" s="58">
        <v>4759818.45</v>
      </c>
    </row>
    <row r="233" spans="1:7" ht="12.75">
      <c r="A233" s="29">
        <f t="shared" si="7"/>
        <v>222</v>
      </c>
      <c r="B233" s="57" t="s">
        <v>290</v>
      </c>
      <c r="C233" s="64" t="s">
        <v>444</v>
      </c>
      <c r="D233" s="64" t="s">
        <v>554</v>
      </c>
      <c r="E233" s="64" t="s">
        <v>103</v>
      </c>
      <c r="F233" s="30">
        <f t="shared" si="6"/>
        <v>4759.81845</v>
      </c>
      <c r="G233" s="58">
        <v>4759818.45</v>
      </c>
    </row>
    <row r="234" spans="1:7" ht="38.25">
      <c r="A234" s="29">
        <f t="shared" si="7"/>
        <v>223</v>
      </c>
      <c r="B234" s="57" t="s">
        <v>792</v>
      </c>
      <c r="C234" s="64" t="s">
        <v>444</v>
      </c>
      <c r="D234" s="64" t="s">
        <v>716</v>
      </c>
      <c r="E234" s="64" t="s">
        <v>334</v>
      </c>
      <c r="F234" s="30">
        <f t="shared" si="6"/>
        <v>800</v>
      </c>
      <c r="G234" s="58">
        <v>800000</v>
      </c>
    </row>
    <row r="235" spans="1:7" ht="12.75">
      <c r="A235" s="29">
        <f t="shared" si="7"/>
        <v>224</v>
      </c>
      <c r="B235" s="57" t="s">
        <v>290</v>
      </c>
      <c r="C235" s="64" t="s">
        <v>444</v>
      </c>
      <c r="D235" s="64" t="s">
        <v>716</v>
      </c>
      <c r="E235" s="64" t="s">
        <v>103</v>
      </c>
      <c r="F235" s="30">
        <f t="shared" si="6"/>
        <v>800</v>
      </c>
      <c r="G235" s="58">
        <v>800000</v>
      </c>
    </row>
    <row r="236" spans="1:7" ht="12.75">
      <c r="A236" s="29">
        <f t="shared" si="7"/>
        <v>225</v>
      </c>
      <c r="B236" s="57" t="s">
        <v>296</v>
      </c>
      <c r="C236" s="64" t="s">
        <v>445</v>
      </c>
      <c r="D236" s="64" t="s">
        <v>52</v>
      </c>
      <c r="E236" s="64" t="s">
        <v>334</v>
      </c>
      <c r="F236" s="30">
        <f t="shared" si="6"/>
        <v>5363.96641</v>
      </c>
      <c r="G236" s="58">
        <v>5363966.41</v>
      </c>
    </row>
    <row r="237" spans="1:7" ht="38.25">
      <c r="A237" s="29">
        <f t="shared" si="7"/>
        <v>226</v>
      </c>
      <c r="B237" s="57" t="s">
        <v>13</v>
      </c>
      <c r="C237" s="64" t="s">
        <v>445</v>
      </c>
      <c r="D237" s="64" t="s">
        <v>515</v>
      </c>
      <c r="E237" s="64" t="s">
        <v>334</v>
      </c>
      <c r="F237" s="30">
        <f t="shared" si="6"/>
        <v>5363.96641</v>
      </c>
      <c r="G237" s="58">
        <v>5363966.41</v>
      </c>
    </row>
    <row r="238" spans="1:7" ht="12.75">
      <c r="A238" s="29">
        <f t="shared" si="7"/>
        <v>227</v>
      </c>
      <c r="B238" s="57" t="s">
        <v>336</v>
      </c>
      <c r="C238" s="64" t="s">
        <v>445</v>
      </c>
      <c r="D238" s="64" t="s">
        <v>446</v>
      </c>
      <c r="E238" s="64" t="s">
        <v>334</v>
      </c>
      <c r="F238" s="30">
        <f t="shared" si="6"/>
        <v>5363.96641</v>
      </c>
      <c r="G238" s="58">
        <v>5363966.41</v>
      </c>
    </row>
    <row r="239" spans="1:7" ht="12.75">
      <c r="A239" s="29">
        <f t="shared" si="7"/>
        <v>228</v>
      </c>
      <c r="B239" s="57" t="s">
        <v>511</v>
      </c>
      <c r="C239" s="64" t="s">
        <v>445</v>
      </c>
      <c r="D239" s="64" t="s">
        <v>446</v>
      </c>
      <c r="E239" s="64" t="s">
        <v>440</v>
      </c>
      <c r="F239" s="30">
        <f t="shared" si="6"/>
        <v>5363.96641</v>
      </c>
      <c r="G239" s="58">
        <v>5363966.41</v>
      </c>
    </row>
    <row r="240" spans="1:7" ht="12.75">
      <c r="A240" s="53">
        <f t="shared" si="7"/>
        <v>229</v>
      </c>
      <c r="B240" s="54" t="s">
        <v>14</v>
      </c>
      <c r="C240" s="55" t="s">
        <v>447</v>
      </c>
      <c r="D240" s="55" t="s">
        <v>52</v>
      </c>
      <c r="E240" s="55" t="s">
        <v>334</v>
      </c>
      <c r="F240" s="56">
        <f t="shared" si="6"/>
        <v>8663.96243</v>
      </c>
      <c r="G240" s="58">
        <v>8663962.43</v>
      </c>
    </row>
    <row r="241" spans="1:7" ht="12.75">
      <c r="A241" s="29">
        <f t="shared" si="7"/>
        <v>230</v>
      </c>
      <c r="B241" s="57" t="s">
        <v>297</v>
      </c>
      <c r="C241" s="64" t="s">
        <v>448</v>
      </c>
      <c r="D241" s="64" t="s">
        <v>52</v>
      </c>
      <c r="E241" s="64" t="s">
        <v>334</v>
      </c>
      <c r="F241" s="30">
        <f t="shared" si="6"/>
        <v>7362.52479</v>
      </c>
      <c r="G241" s="58">
        <v>7362524.79</v>
      </c>
    </row>
    <row r="242" spans="1:7" ht="12.75">
      <c r="A242" s="29">
        <f t="shared" si="7"/>
        <v>231</v>
      </c>
      <c r="B242" s="57" t="s">
        <v>18</v>
      </c>
      <c r="C242" s="64" t="s">
        <v>448</v>
      </c>
      <c r="D242" s="64" t="s">
        <v>375</v>
      </c>
      <c r="E242" s="64" t="s">
        <v>334</v>
      </c>
      <c r="F242" s="30">
        <f t="shared" si="6"/>
        <v>2260.347</v>
      </c>
      <c r="G242" s="58">
        <v>2260347</v>
      </c>
    </row>
    <row r="243" spans="1:7" ht="25.5">
      <c r="A243" s="29">
        <f t="shared" si="7"/>
        <v>232</v>
      </c>
      <c r="B243" s="57" t="s">
        <v>483</v>
      </c>
      <c r="C243" s="64" t="s">
        <v>448</v>
      </c>
      <c r="D243" s="64" t="s">
        <v>484</v>
      </c>
      <c r="E243" s="64" t="s">
        <v>334</v>
      </c>
      <c r="F243" s="30">
        <f t="shared" si="6"/>
        <v>50</v>
      </c>
      <c r="G243" s="58">
        <v>50000</v>
      </c>
    </row>
    <row r="244" spans="1:7" ht="12.75">
      <c r="A244" s="29">
        <f t="shared" si="7"/>
        <v>233</v>
      </c>
      <c r="B244" s="57" t="s">
        <v>511</v>
      </c>
      <c r="C244" s="64" t="s">
        <v>448</v>
      </c>
      <c r="D244" s="64" t="s">
        <v>484</v>
      </c>
      <c r="E244" s="64" t="s">
        <v>440</v>
      </c>
      <c r="F244" s="30">
        <f t="shared" si="6"/>
        <v>50</v>
      </c>
      <c r="G244" s="58">
        <v>50000</v>
      </c>
    </row>
    <row r="245" spans="1:7" ht="12.75">
      <c r="A245" s="29">
        <f t="shared" si="7"/>
        <v>234</v>
      </c>
      <c r="B245" s="57" t="s">
        <v>336</v>
      </c>
      <c r="C245" s="64" t="s">
        <v>448</v>
      </c>
      <c r="D245" s="64" t="s">
        <v>376</v>
      </c>
      <c r="E245" s="64" t="s">
        <v>334</v>
      </c>
      <c r="F245" s="30">
        <f t="shared" si="6"/>
        <v>2210.347</v>
      </c>
      <c r="G245" s="58">
        <v>2210347</v>
      </c>
    </row>
    <row r="246" spans="1:7" ht="12.75">
      <c r="A246" s="29">
        <f t="shared" si="7"/>
        <v>235</v>
      </c>
      <c r="B246" s="57" t="s">
        <v>511</v>
      </c>
      <c r="C246" s="64" t="s">
        <v>448</v>
      </c>
      <c r="D246" s="64" t="s">
        <v>376</v>
      </c>
      <c r="E246" s="64" t="s">
        <v>440</v>
      </c>
      <c r="F246" s="30">
        <f t="shared" si="6"/>
        <v>2210.347</v>
      </c>
      <c r="G246" s="58">
        <v>2210347</v>
      </c>
    </row>
    <row r="247" spans="1:7" ht="12.75">
      <c r="A247" s="29">
        <f t="shared" si="7"/>
        <v>236</v>
      </c>
      <c r="B247" s="57" t="s">
        <v>15</v>
      </c>
      <c r="C247" s="64" t="s">
        <v>448</v>
      </c>
      <c r="D247" s="64" t="s">
        <v>516</v>
      </c>
      <c r="E247" s="64" t="s">
        <v>334</v>
      </c>
      <c r="F247" s="30">
        <f t="shared" si="6"/>
        <v>718.1</v>
      </c>
      <c r="G247" s="58">
        <v>718100</v>
      </c>
    </row>
    <row r="248" spans="1:7" ht="12.75">
      <c r="A248" s="29">
        <f t="shared" si="7"/>
        <v>237</v>
      </c>
      <c r="B248" s="57" t="s">
        <v>336</v>
      </c>
      <c r="C248" s="64" t="s">
        <v>448</v>
      </c>
      <c r="D248" s="64" t="s">
        <v>449</v>
      </c>
      <c r="E248" s="64" t="s">
        <v>334</v>
      </c>
      <c r="F248" s="30">
        <f t="shared" si="6"/>
        <v>718.1</v>
      </c>
      <c r="G248" s="58">
        <v>718100</v>
      </c>
    </row>
    <row r="249" spans="1:7" ht="12.75">
      <c r="A249" s="29">
        <f t="shared" si="7"/>
        <v>238</v>
      </c>
      <c r="B249" s="57" t="s">
        <v>511</v>
      </c>
      <c r="C249" s="64" t="s">
        <v>448</v>
      </c>
      <c r="D249" s="64" t="s">
        <v>449</v>
      </c>
      <c r="E249" s="64" t="s">
        <v>440</v>
      </c>
      <c r="F249" s="30">
        <f t="shared" si="6"/>
        <v>718.1</v>
      </c>
      <c r="G249" s="58">
        <v>718100</v>
      </c>
    </row>
    <row r="250" spans="1:7" ht="12.75">
      <c r="A250" s="29">
        <f t="shared" si="7"/>
        <v>239</v>
      </c>
      <c r="B250" s="57" t="s">
        <v>611</v>
      </c>
      <c r="C250" s="64" t="s">
        <v>448</v>
      </c>
      <c r="D250" s="64" t="s">
        <v>612</v>
      </c>
      <c r="E250" s="64" t="s">
        <v>334</v>
      </c>
      <c r="F250" s="30">
        <f t="shared" si="6"/>
        <v>368.22</v>
      </c>
      <c r="G250" s="58">
        <v>368220</v>
      </c>
    </row>
    <row r="251" spans="1:7" ht="25.5">
      <c r="A251" s="29">
        <f t="shared" si="7"/>
        <v>240</v>
      </c>
      <c r="B251" s="57" t="s">
        <v>618</v>
      </c>
      <c r="C251" s="64" t="s">
        <v>448</v>
      </c>
      <c r="D251" s="64" t="s">
        <v>619</v>
      </c>
      <c r="E251" s="64" t="s">
        <v>334</v>
      </c>
      <c r="F251" s="30">
        <f t="shared" si="6"/>
        <v>368.22</v>
      </c>
      <c r="G251" s="58">
        <v>368220</v>
      </c>
    </row>
    <row r="252" spans="1:7" ht="12.75">
      <c r="A252" s="29">
        <f t="shared" si="7"/>
        <v>241</v>
      </c>
      <c r="B252" s="57" t="s">
        <v>511</v>
      </c>
      <c r="C252" s="64" t="s">
        <v>448</v>
      </c>
      <c r="D252" s="64" t="s">
        <v>619</v>
      </c>
      <c r="E252" s="64" t="s">
        <v>440</v>
      </c>
      <c r="F252" s="30">
        <f t="shared" si="6"/>
        <v>368.22</v>
      </c>
      <c r="G252" s="58">
        <v>368220</v>
      </c>
    </row>
    <row r="253" spans="1:7" ht="12.75">
      <c r="A253" s="29">
        <f t="shared" si="7"/>
        <v>242</v>
      </c>
      <c r="B253" s="57" t="s">
        <v>289</v>
      </c>
      <c r="C253" s="64" t="s">
        <v>448</v>
      </c>
      <c r="D253" s="64" t="s">
        <v>331</v>
      </c>
      <c r="E253" s="64" t="s">
        <v>334</v>
      </c>
      <c r="F253" s="30">
        <f t="shared" si="6"/>
        <v>3315.85779</v>
      </c>
      <c r="G253" s="58">
        <v>3315857.79</v>
      </c>
    </row>
    <row r="254" spans="1:7" ht="25.5">
      <c r="A254" s="29">
        <f t="shared" si="7"/>
        <v>243</v>
      </c>
      <c r="B254" s="57" t="s">
        <v>135</v>
      </c>
      <c r="C254" s="64" t="s">
        <v>448</v>
      </c>
      <c r="D254" s="64" t="s">
        <v>407</v>
      </c>
      <c r="E254" s="64" t="s">
        <v>334</v>
      </c>
      <c r="F254" s="30">
        <f t="shared" si="6"/>
        <v>3315.85779</v>
      </c>
      <c r="G254" s="58">
        <v>3315857.79</v>
      </c>
    </row>
    <row r="255" spans="1:7" ht="12.75">
      <c r="A255" s="29">
        <f t="shared" si="7"/>
        <v>244</v>
      </c>
      <c r="B255" s="57" t="s">
        <v>290</v>
      </c>
      <c r="C255" s="64" t="s">
        <v>448</v>
      </c>
      <c r="D255" s="64" t="s">
        <v>407</v>
      </c>
      <c r="E255" s="64" t="s">
        <v>103</v>
      </c>
      <c r="F255" s="30">
        <f t="shared" si="6"/>
        <v>3315.85779</v>
      </c>
      <c r="G255" s="58">
        <v>3315857.79</v>
      </c>
    </row>
    <row r="256" spans="1:7" ht="25.5">
      <c r="A256" s="29">
        <f t="shared" si="7"/>
        <v>245</v>
      </c>
      <c r="B256" s="57" t="s">
        <v>485</v>
      </c>
      <c r="C256" s="64" t="s">
        <v>448</v>
      </c>
      <c r="D256" s="64" t="s">
        <v>486</v>
      </c>
      <c r="E256" s="64" t="s">
        <v>334</v>
      </c>
      <c r="F256" s="30">
        <f t="shared" si="6"/>
        <v>700</v>
      </c>
      <c r="G256" s="58">
        <v>700000</v>
      </c>
    </row>
    <row r="257" spans="1:7" ht="63.75">
      <c r="A257" s="29">
        <f t="shared" si="7"/>
        <v>246</v>
      </c>
      <c r="B257" s="57" t="s">
        <v>620</v>
      </c>
      <c r="C257" s="64" t="s">
        <v>448</v>
      </c>
      <c r="D257" s="64" t="s">
        <v>487</v>
      </c>
      <c r="E257" s="64" t="s">
        <v>334</v>
      </c>
      <c r="F257" s="30">
        <f t="shared" si="6"/>
        <v>700</v>
      </c>
      <c r="G257" s="58">
        <v>700000</v>
      </c>
    </row>
    <row r="258" spans="1:7" ht="12.75">
      <c r="A258" s="29">
        <f t="shared" si="7"/>
        <v>247</v>
      </c>
      <c r="B258" s="57" t="s">
        <v>290</v>
      </c>
      <c r="C258" s="64" t="s">
        <v>448</v>
      </c>
      <c r="D258" s="64" t="s">
        <v>487</v>
      </c>
      <c r="E258" s="64" t="s">
        <v>103</v>
      </c>
      <c r="F258" s="30">
        <f t="shared" si="6"/>
        <v>700</v>
      </c>
      <c r="G258" s="58">
        <v>700000</v>
      </c>
    </row>
    <row r="259" spans="1:7" ht="12.75">
      <c r="A259" s="29">
        <f t="shared" si="7"/>
        <v>248</v>
      </c>
      <c r="B259" s="57" t="s">
        <v>298</v>
      </c>
      <c r="C259" s="64" t="s">
        <v>377</v>
      </c>
      <c r="D259" s="64" t="s">
        <v>52</v>
      </c>
      <c r="E259" s="64" t="s">
        <v>334</v>
      </c>
      <c r="F259" s="30">
        <f t="shared" si="6"/>
        <v>1301.4376399999999</v>
      </c>
      <c r="G259" s="58">
        <v>1301437.64</v>
      </c>
    </row>
    <row r="260" spans="1:7" ht="38.25">
      <c r="A260" s="29">
        <f t="shared" si="7"/>
        <v>249</v>
      </c>
      <c r="B260" s="57" t="s">
        <v>13</v>
      </c>
      <c r="C260" s="64" t="s">
        <v>377</v>
      </c>
      <c r="D260" s="64" t="s">
        <v>515</v>
      </c>
      <c r="E260" s="64" t="s">
        <v>334</v>
      </c>
      <c r="F260" s="30">
        <f t="shared" si="6"/>
        <v>1301.4376399999999</v>
      </c>
      <c r="G260" s="58">
        <v>1301437.64</v>
      </c>
    </row>
    <row r="261" spans="1:7" ht="12.75">
      <c r="A261" s="29">
        <f t="shared" si="7"/>
        <v>250</v>
      </c>
      <c r="B261" s="57" t="s">
        <v>336</v>
      </c>
      <c r="C261" s="64" t="s">
        <v>377</v>
      </c>
      <c r="D261" s="64" t="s">
        <v>446</v>
      </c>
      <c r="E261" s="64" t="s">
        <v>334</v>
      </c>
      <c r="F261" s="30">
        <f t="shared" si="6"/>
        <v>1301.4376399999999</v>
      </c>
      <c r="G261" s="58">
        <v>1301437.64</v>
      </c>
    </row>
    <row r="262" spans="1:7" ht="12.75">
      <c r="A262" s="29">
        <f t="shared" si="7"/>
        <v>251</v>
      </c>
      <c r="B262" s="57" t="s">
        <v>511</v>
      </c>
      <c r="C262" s="64" t="s">
        <v>377</v>
      </c>
      <c r="D262" s="64" t="s">
        <v>446</v>
      </c>
      <c r="E262" s="64" t="s">
        <v>440</v>
      </c>
      <c r="F262" s="30">
        <f t="shared" si="6"/>
        <v>1301.4376399999999</v>
      </c>
      <c r="G262" s="58">
        <v>1301437.64</v>
      </c>
    </row>
    <row r="263" spans="1:7" ht="12.75">
      <c r="A263" s="53">
        <f t="shared" si="7"/>
        <v>252</v>
      </c>
      <c r="B263" s="54" t="s">
        <v>16</v>
      </c>
      <c r="C263" s="55" t="s">
        <v>450</v>
      </c>
      <c r="D263" s="55" t="s">
        <v>52</v>
      </c>
      <c r="E263" s="55" t="s">
        <v>334</v>
      </c>
      <c r="F263" s="56">
        <f aca="true" t="shared" si="8" ref="F263:F326">G263/1000</f>
        <v>72536.08</v>
      </c>
      <c r="G263" s="58">
        <v>72536080</v>
      </c>
    </row>
    <row r="264" spans="1:7" ht="12.75">
      <c r="A264" s="29">
        <f t="shared" si="7"/>
        <v>253</v>
      </c>
      <c r="B264" s="57" t="s">
        <v>299</v>
      </c>
      <c r="C264" s="64" t="s">
        <v>451</v>
      </c>
      <c r="D264" s="64" t="s">
        <v>52</v>
      </c>
      <c r="E264" s="64" t="s">
        <v>334</v>
      </c>
      <c r="F264" s="30">
        <f t="shared" si="8"/>
        <v>3048</v>
      </c>
      <c r="G264" s="58">
        <v>3048000</v>
      </c>
    </row>
    <row r="265" spans="1:7" ht="12.75">
      <c r="A265" s="29">
        <f aca="true" t="shared" si="9" ref="A265:A328">1+A264</f>
        <v>254</v>
      </c>
      <c r="B265" s="57" t="s">
        <v>32</v>
      </c>
      <c r="C265" s="64" t="s">
        <v>451</v>
      </c>
      <c r="D265" s="64" t="s">
        <v>224</v>
      </c>
      <c r="E265" s="64" t="s">
        <v>334</v>
      </c>
      <c r="F265" s="30">
        <f t="shared" si="8"/>
        <v>3048</v>
      </c>
      <c r="G265" s="58">
        <v>3048000</v>
      </c>
    </row>
    <row r="266" spans="1:7" ht="25.5">
      <c r="A266" s="29">
        <f t="shared" si="9"/>
        <v>255</v>
      </c>
      <c r="B266" s="57" t="s">
        <v>517</v>
      </c>
      <c r="C266" s="64" t="s">
        <v>451</v>
      </c>
      <c r="D266" s="64" t="s">
        <v>452</v>
      </c>
      <c r="E266" s="64" t="s">
        <v>334</v>
      </c>
      <c r="F266" s="30">
        <f t="shared" si="8"/>
        <v>3048</v>
      </c>
      <c r="G266" s="58">
        <v>3048000</v>
      </c>
    </row>
    <row r="267" spans="1:7" ht="12.75">
      <c r="A267" s="29">
        <f t="shared" si="9"/>
        <v>256</v>
      </c>
      <c r="B267" s="57" t="s">
        <v>518</v>
      </c>
      <c r="C267" s="64" t="s">
        <v>451</v>
      </c>
      <c r="D267" s="64" t="s">
        <v>452</v>
      </c>
      <c r="E267" s="64" t="s">
        <v>453</v>
      </c>
      <c r="F267" s="30">
        <f t="shared" si="8"/>
        <v>3048</v>
      </c>
      <c r="G267" s="58">
        <v>3048000</v>
      </c>
    </row>
    <row r="268" spans="1:7" ht="12.75">
      <c r="A268" s="29">
        <f t="shared" si="9"/>
        <v>257</v>
      </c>
      <c r="B268" s="57" t="s">
        <v>300</v>
      </c>
      <c r="C268" s="64" t="s">
        <v>454</v>
      </c>
      <c r="D268" s="64" t="s">
        <v>52</v>
      </c>
      <c r="E268" s="64" t="s">
        <v>334</v>
      </c>
      <c r="F268" s="30">
        <f t="shared" si="8"/>
        <v>65125.08</v>
      </c>
      <c r="G268" s="58">
        <v>65125080</v>
      </c>
    </row>
    <row r="269" spans="1:7" ht="12.75">
      <c r="A269" s="29">
        <f t="shared" si="9"/>
        <v>258</v>
      </c>
      <c r="B269" s="57" t="s">
        <v>665</v>
      </c>
      <c r="C269" s="64" t="s">
        <v>454</v>
      </c>
      <c r="D269" s="64" t="s">
        <v>666</v>
      </c>
      <c r="E269" s="64" t="s">
        <v>334</v>
      </c>
      <c r="F269" s="30">
        <f t="shared" si="8"/>
        <v>893.6</v>
      </c>
      <c r="G269" s="58">
        <v>893600</v>
      </c>
    </row>
    <row r="270" spans="1:7" ht="51">
      <c r="A270" s="29">
        <f t="shared" si="9"/>
        <v>259</v>
      </c>
      <c r="B270" s="57" t="s">
        <v>667</v>
      </c>
      <c r="C270" s="64" t="s">
        <v>454</v>
      </c>
      <c r="D270" s="64" t="s">
        <v>668</v>
      </c>
      <c r="E270" s="64" t="s">
        <v>334</v>
      </c>
      <c r="F270" s="30">
        <f t="shared" si="8"/>
        <v>893.6</v>
      </c>
      <c r="G270" s="58">
        <v>893600</v>
      </c>
    </row>
    <row r="271" spans="1:7" ht="12.75">
      <c r="A271" s="29">
        <f t="shared" si="9"/>
        <v>260</v>
      </c>
      <c r="B271" s="57" t="s">
        <v>518</v>
      </c>
      <c r="C271" s="64" t="s">
        <v>454</v>
      </c>
      <c r="D271" s="64" t="s">
        <v>668</v>
      </c>
      <c r="E271" s="64" t="s">
        <v>453</v>
      </c>
      <c r="F271" s="30">
        <f t="shared" si="8"/>
        <v>893.6</v>
      </c>
      <c r="G271" s="58">
        <v>893600</v>
      </c>
    </row>
    <row r="272" spans="1:7" ht="12.75">
      <c r="A272" s="29">
        <f t="shared" si="9"/>
        <v>261</v>
      </c>
      <c r="B272" s="57" t="s">
        <v>33</v>
      </c>
      <c r="C272" s="64" t="s">
        <v>454</v>
      </c>
      <c r="D272" s="64" t="s">
        <v>509</v>
      </c>
      <c r="E272" s="64" t="s">
        <v>334</v>
      </c>
      <c r="F272" s="30">
        <f t="shared" si="8"/>
        <v>7545.4</v>
      </c>
      <c r="G272" s="58">
        <v>7545400</v>
      </c>
    </row>
    <row r="273" spans="1:7" ht="12.75">
      <c r="A273" s="29">
        <f t="shared" si="9"/>
        <v>262</v>
      </c>
      <c r="B273" s="57" t="s">
        <v>232</v>
      </c>
      <c r="C273" s="64" t="s">
        <v>454</v>
      </c>
      <c r="D273" s="64" t="s">
        <v>249</v>
      </c>
      <c r="E273" s="64" t="s">
        <v>334</v>
      </c>
      <c r="F273" s="30">
        <f t="shared" si="8"/>
        <v>7545.4</v>
      </c>
      <c r="G273" s="58">
        <v>7545400</v>
      </c>
    </row>
    <row r="274" spans="1:7" ht="12.75">
      <c r="A274" s="29">
        <f t="shared" si="9"/>
        <v>263</v>
      </c>
      <c r="B274" s="57" t="s">
        <v>518</v>
      </c>
      <c r="C274" s="64" t="s">
        <v>454</v>
      </c>
      <c r="D274" s="64" t="s">
        <v>249</v>
      </c>
      <c r="E274" s="64" t="s">
        <v>453</v>
      </c>
      <c r="F274" s="30">
        <f t="shared" si="8"/>
        <v>7545.4</v>
      </c>
      <c r="G274" s="58">
        <v>7545400</v>
      </c>
    </row>
    <row r="275" spans="1:7" ht="12.75">
      <c r="A275" s="29">
        <f t="shared" si="9"/>
        <v>264</v>
      </c>
      <c r="B275" s="57" t="s">
        <v>600</v>
      </c>
      <c r="C275" s="64" t="s">
        <v>454</v>
      </c>
      <c r="D275" s="64" t="s">
        <v>601</v>
      </c>
      <c r="E275" s="64" t="s">
        <v>334</v>
      </c>
      <c r="F275" s="30">
        <f t="shared" si="8"/>
        <v>49583.9</v>
      </c>
      <c r="G275" s="58">
        <v>49583900</v>
      </c>
    </row>
    <row r="276" spans="1:7" ht="38.25">
      <c r="A276" s="29">
        <f t="shared" si="9"/>
        <v>265</v>
      </c>
      <c r="B276" s="57" t="s">
        <v>544</v>
      </c>
      <c r="C276" s="64" t="s">
        <v>454</v>
      </c>
      <c r="D276" s="64" t="s">
        <v>220</v>
      </c>
      <c r="E276" s="64" t="s">
        <v>334</v>
      </c>
      <c r="F276" s="30">
        <f t="shared" si="8"/>
        <v>9573</v>
      </c>
      <c r="G276" s="58">
        <v>9573000</v>
      </c>
    </row>
    <row r="277" spans="1:7" ht="12.75">
      <c r="A277" s="29">
        <f t="shared" si="9"/>
        <v>266</v>
      </c>
      <c r="B277" s="57" t="s">
        <v>233</v>
      </c>
      <c r="C277" s="64" t="s">
        <v>454</v>
      </c>
      <c r="D277" s="64" t="s">
        <v>220</v>
      </c>
      <c r="E277" s="64" t="s">
        <v>415</v>
      </c>
      <c r="F277" s="30">
        <f t="shared" si="8"/>
        <v>9573</v>
      </c>
      <c r="G277" s="58">
        <v>9573000</v>
      </c>
    </row>
    <row r="278" spans="1:7" ht="38.25">
      <c r="A278" s="29">
        <f t="shared" si="9"/>
        <v>267</v>
      </c>
      <c r="B278" s="57" t="s">
        <v>545</v>
      </c>
      <c r="C278" s="64" t="s">
        <v>454</v>
      </c>
      <c r="D278" s="64" t="s">
        <v>222</v>
      </c>
      <c r="E278" s="64" t="s">
        <v>334</v>
      </c>
      <c r="F278" s="30">
        <f t="shared" si="8"/>
        <v>40010.9</v>
      </c>
      <c r="G278" s="58">
        <v>40010900</v>
      </c>
    </row>
    <row r="279" spans="1:7" ht="12.75">
      <c r="A279" s="29">
        <f t="shared" si="9"/>
        <v>268</v>
      </c>
      <c r="B279" s="57" t="s">
        <v>233</v>
      </c>
      <c r="C279" s="64" t="s">
        <v>454</v>
      </c>
      <c r="D279" s="64" t="s">
        <v>222</v>
      </c>
      <c r="E279" s="64" t="s">
        <v>415</v>
      </c>
      <c r="F279" s="30">
        <f t="shared" si="8"/>
        <v>40010.9</v>
      </c>
      <c r="G279" s="58">
        <v>40010900</v>
      </c>
    </row>
    <row r="280" spans="1:7" ht="12.75">
      <c r="A280" s="29">
        <f t="shared" si="9"/>
        <v>269</v>
      </c>
      <c r="B280" s="57" t="s">
        <v>289</v>
      </c>
      <c r="C280" s="64" t="s">
        <v>454</v>
      </c>
      <c r="D280" s="64" t="s">
        <v>331</v>
      </c>
      <c r="E280" s="64" t="s">
        <v>334</v>
      </c>
      <c r="F280" s="30">
        <f t="shared" si="8"/>
        <v>3404.38</v>
      </c>
      <c r="G280" s="58">
        <v>3404380</v>
      </c>
    </row>
    <row r="281" spans="1:7" ht="63.75">
      <c r="A281" s="29">
        <f t="shared" si="9"/>
        <v>270</v>
      </c>
      <c r="B281" s="57" t="s">
        <v>621</v>
      </c>
      <c r="C281" s="64" t="s">
        <v>454</v>
      </c>
      <c r="D281" s="64" t="s">
        <v>49</v>
      </c>
      <c r="E281" s="64" t="s">
        <v>334</v>
      </c>
      <c r="F281" s="30">
        <f t="shared" si="8"/>
        <v>800</v>
      </c>
      <c r="G281" s="58">
        <v>800000</v>
      </c>
    </row>
    <row r="282" spans="1:7" ht="12.75">
      <c r="A282" s="29">
        <f t="shared" si="9"/>
        <v>271</v>
      </c>
      <c r="B282" s="57" t="s">
        <v>290</v>
      </c>
      <c r="C282" s="64" t="s">
        <v>454</v>
      </c>
      <c r="D282" s="64" t="s">
        <v>49</v>
      </c>
      <c r="E282" s="64" t="s">
        <v>103</v>
      </c>
      <c r="F282" s="30">
        <f t="shared" si="8"/>
        <v>800</v>
      </c>
      <c r="G282" s="58">
        <v>800000</v>
      </c>
    </row>
    <row r="283" spans="1:7" ht="38.25">
      <c r="A283" s="29">
        <f t="shared" si="9"/>
        <v>272</v>
      </c>
      <c r="B283" s="57" t="s">
        <v>143</v>
      </c>
      <c r="C283" s="64" t="s">
        <v>454</v>
      </c>
      <c r="D283" s="64" t="s">
        <v>402</v>
      </c>
      <c r="E283" s="64" t="s">
        <v>334</v>
      </c>
      <c r="F283" s="30">
        <f t="shared" si="8"/>
        <v>1843.38</v>
      </c>
      <c r="G283" s="58">
        <v>1843380</v>
      </c>
    </row>
    <row r="284" spans="1:7" ht="12.75">
      <c r="A284" s="29">
        <f t="shared" si="9"/>
        <v>273</v>
      </c>
      <c r="B284" s="57" t="s">
        <v>518</v>
      </c>
      <c r="C284" s="64" t="s">
        <v>454</v>
      </c>
      <c r="D284" s="64" t="s">
        <v>402</v>
      </c>
      <c r="E284" s="64" t="s">
        <v>453</v>
      </c>
      <c r="F284" s="30">
        <f t="shared" si="8"/>
        <v>1843.38</v>
      </c>
      <c r="G284" s="58">
        <v>1843380</v>
      </c>
    </row>
    <row r="285" spans="1:7" ht="38.25">
      <c r="A285" s="29">
        <f t="shared" si="9"/>
        <v>274</v>
      </c>
      <c r="B285" s="57" t="s">
        <v>141</v>
      </c>
      <c r="C285" s="64" t="s">
        <v>454</v>
      </c>
      <c r="D285" s="64" t="s">
        <v>554</v>
      </c>
      <c r="E285" s="64" t="s">
        <v>334</v>
      </c>
      <c r="F285" s="30">
        <f t="shared" si="8"/>
        <v>761</v>
      </c>
      <c r="G285" s="58">
        <v>761000</v>
      </c>
    </row>
    <row r="286" spans="1:7" ht="12.75">
      <c r="A286" s="29">
        <f t="shared" si="9"/>
        <v>275</v>
      </c>
      <c r="B286" s="57" t="s">
        <v>290</v>
      </c>
      <c r="C286" s="64" t="s">
        <v>454</v>
      </c>
      <c r="D286" s="64" t="s">
        <v>554</v>
      </c>
      <c r="E286" s="64" t="s">
        <v>103</v>
      </c>
      <c r="F286" s="30">
        <f t="shared" si="8"/>
        <v>761</v>
      </c>
      <c r="G286" s="58">
        <v>761000</v>
      </c>
    </row>
    <row r="287" spans="1:7" ht="25.5">
      <c r="A287" s="29">
        <f t="shared" si="9"/>
        <v>276</v>
      </c>
      <c r="B287" s="57" t="s">
        <v>217</v>
      </c>
      <c r="C287" s="64" t="s">
        <v>454</v>
      </c>
      <c r="D287" s="64" t="s">
        <v>218</v>
      </c>
      <c r="E287" s="64" t="s">
        <v>334</v>
      </c>
      <c r="F287" s="30">
        <f t="shared" si="8"/>
        <v>2017.5</v>
      </c>
      <c r="G287" s="58">
        <v>2017500</v>
      </c>
    </row>
    <row r="288" spans="1:7" ht="12.75">
      <c r="A288" s="29">
        <f t="shared" si="9"/>
        <v>277</v>
      </c>
      <c r="B288" s="57" t="s">
        <v>412</v>
      </c>
      <c r="C288" s="64" t="s">
        <v>454</v>
      </c>
      <c r="D288" s="64" t="s">
        <v>276</v>
      </c>
      <c r="E288" s="64" t="s">
        <v>334</v>
      </c>
      <c r="F288" s="30">
        <f t="shared" si="8"/>
        <v>2017.5</v>
      </c>
      <c r="G288" s="58">
        <v>2017500</v>
      </c>
    </row>
    <row r="289" spans="1:7" ht="12.75">
      <c r="A289" s="29">
        <f t="shared" si="9"/>
        <v>278</v>
      </c>
      <c r="B289" s="57" t="s">
        <v>233</v>
      </c>
      <c r="C289" s="64" t="s">
        <v>454</v>
      </c>
      <c r="D289" s="64" t="s">
        <v>276</v>
      </c>
      <c r="E289" s="64" t="s">
        <v>415</v>
      </c>
      <c r="F289" s="30">
        <f t="shared" si="8"/>
        <v>2017.5</v>
      </c>
      <c r="G289" s="58">
        <v>2017500</v>
      </c>
    </row>
    <row r="290" spans="1:7" ht="38.25">
      <c r="A290" s="29">
        <f t="shared" si="9"/>
        <v>279</v>
      </c>
      <c r="B290" s="57" t="s">
        <v>669</v>
      </c>
      <c r="C290" s="64" t="s">
        <v>454</v>
      </c>
      <c r="D290" s="64" t="s">
        <v>670</v>
      </c>
      <c r="E290" s="64" t="s">
        <v>334</v>
      </c>
      <c r="F290" s="30">
        <f t="shared" si="8"/>
        <v>1680.3</v>
      </c>
      <c r="G290" s="58">
        <v>1680300</v>
      </c>
    </row>
    <row r="291" spans="1:7" ht="25.5">
      <c r="A291" s="29">
        <f t="shared" si="9"/>
        <v>280</v>
      </c>
      <c r="B291" s="57" t="s">
        <v>722</v>
      </c>
      <c r="C291" s="64" t="s">
        <v>454</v>
      </c>
      <c r="D291" s="64" t="s">
        <v>718</v>
      </c>
      <c r="E291" s="64" t="s">
        <v>334</v>
      </c>
      <c r="F291" s="30">
        <f t="shared" si="8"/>
        <v>892.8</v>
      </c>
      <c r="G291" s="58">
        <v>892800</v>
      </c>
    </row>
    <row r="292" spans="1:7" ht="12.75">
      <c r="A292" s="29">
        <f t="shared" si="9"/>
        <v>281</v>
      </c>
      <c r="B292" s="57" t="s">
        <v>518</v>
      </c>
      <c r="C292" s="64" t="s">
        <v>454</v>
      </c>
      <c r="D292" s="64" t="s">
        <v>718</v>
      </c>
      <c r="E292" s="64" t="s">
        <v>453</v>
      </c>
      <c r="F292" s="30">
        <f t="shared" si="8"/>
        <v>892.8</v>
      </c>
      <c r="G292" s="58">
        <v>892800</v>
      </c>
    </row>
    <row r="293" spans="1:7" ht="25.5">
      <c r="A293" s="29">
        <f t="shared" si="9"/>
        <v>282</v>
      </c>
      <c r="B293" s="57" t="s">
        <v>671</v>
      </c>
      <c r="C293" s="64" t="s">
        <v>454</v>
      </c>
      <c r="D293" s="64" t="s">
        <v>672</v>
      </c>
      <c r="E293" s="64" t="s">
        <v>334</v>
      </c>
      <c r="F293" s="30">
        <f t="shared" si="8"/>
        <v>787.5</v>
      </c>
      <c r="G293" s="58">
        <v>787500</v>
      </c>
    </row>
    <row r="294" spans="1:7" ht="12.75">
      <c r="A294" s="29">
        <f t="shared" si="9"/>
        <v>283</v>
      </c>
      <c r="B294" s="57" t="s">
        <v>518</v>
      </c>
      <c r="C294" s="64" t="s">
        <v>454</v>
      </c>
      <c r="D294" s="64" t="s">
        <v>672</v>
      </c>
      <c r="E294" s="64" t="s">
        <v>453</v>
      </c>
      <c r="F294" s="30">
        <f t="shared" si="8"/>
        <v>787.5</v>
      </c>
      <c r="G294" s="58">
        <v>787500</v>
      </c>
    </row>
    <row r="295" spans="1:7" ht="12.75">
      <c r="A295" s="29">
        <f t="shared" si="9"/>
        <v>284</v>
      </c>
      <c r="B295" s="57" t="s">
        <v>301</v>
      </c>
      <c r="C295" s="64" t="s">
        <v>277</v>
      </c>
      <c r="D295" s="64" t="s">
        <v>52</v>
      </c>
      <c r="E295" s="64" t="s">
        <v>334</v>
      </c>
      <c r="F295" s="30">
        <f t="shared" si="8"/>
        <v>4363</v>
      </c>
      <c r="G295" s="58">
        <v>4363000</v>
      </c>
    </row>
    <row r="296" spans="1:7" ht="12.75">
      <c r="A296" s="29">
        <f t="shared" si="9"/>
        <v>285</v>
      </c>
      <c r="B296" s="57" t="s">
        <v>600</v>
      </c>
      <c r="C296" s="64" t="s">
        <v>277</v>
      </c>
      <c r="D296" s="64" t="s">
        <v>601</v>
      </c>
      <c r="E296" s="64" t="s">
        <v>334</v>
      </c>
      <c r="F296" s="30">
        <f t="shared" si="8"/>
        <v>4363</v>
      </c>
      <c r="G296" s="58">
        <v>4363000</v>
      </c>
    </row>
    <row r="297" spans="1:7" ht="38.25">
      <c r="A297" s="29">
        <f t="shared" si="9"/>
        <v>286</v>
      </c>
      <c r="B297" s="57" t="s">
        <v>544</v>
      </c>
      <c r="C297" s="64" t="s">
        <v>277</v>
      </c>
      <c r="D297" s="64" t="s">
        <v>220</v>
      </c>
      <c r="E297" s="64" t="s">
        <v>334</v>
      </c>
      <c r="F297" s="30">
        <f t="shared" si="8"/>
        <v>507</v>
      </c>
      <c r="G297" s="58">
        <v>507000</v>
      </c>
    </row>
    <row r="298" spans="1:7" ht="12.75">
      <c r="A298" s="29">
        <f t="shared" si="9"/>
        <v>287</v>
      </c>
      <c r="B298" s="57" t="s">
        <v>511</v>
      </c>
      <c r="C298" s="64" t="s">
        <v>277</v>
      </c>
      <c r="D298" s="64" t="s">
        <v>220</v>
      </c>
      <c r="E298" s="64" t="s">
        <v>440</v>
      </c>
      <c r="F298" s="30">
        <f t="shared" si="8"/>
        <v>415.59141999999997</v>
      </c>
      <c r="G298" s="58">
        <v>415591.42</v>
      </c>
    </row>
    <row r="299" spans="1:7" ht="12.75">
      <c r="A299" s="29">
        <f t="shared" si="9"/>
        <v>288</v>
      </c>
      <c r="B299" s="57" t="s">
        <v>462</v>
      </c>
      <c r="C299" s="64" t="s">
        <v>277</v>
      </c>
      <c r="D299" s="64" t="s">
        <v>220</v>
      </c>
      <c r="E299" s="64" t="s">
        <v>419</v>
      </c>
      <c r="F299" s="30">
        <f t="shared" si="8"/>
        <v>91.40858</v>
      </c>
      <c r="G299" s="58">
        <v>91408.58</v>
      </c>
    </row>
    <row r="300" spans="1:7" ht="38.25">
      <c r="A300" s="29">
        <f t="shared" si="9"/>
        <v>289</v>
      </c>
      <c r="B300" s="57" t="s">
        <v>545</v>
      </c>
      <c r="C300" s="64" t="s">
        <v>277</v>
      </c>
      <c r="D300" s="64" t="s">
        <v>222</v>
      </c>
      <c r="E300" s="64" t="s">
        <v>334</v>
      </c>
      <c r="F300" s="30">
        <f t="shared" si="8"/>
        <v>3856</v>
      </c>
      <c r="G300" s="58">
        <v>3856000</v>
      </c>
    </row>
    <row r="301" spans="1:7" ht="12.75">
      <c r="A301" s="29">
        <f t="shared" si="9"/>
        <v>290</v>
      </c>
      <c r="B301" s="57" t="s">
        <v>511</v>
      </c>
      <c r="C301" s="64" t="s">
        <v>277</v>
      </c>
      <c r="D301" s="64" t="s">
        <v>222</v>
      </c>
      <c r="E301" s="64" t="s">
        <v>440</v>
      </c>
      <c r="F301" s="30">
        <f t="shared" si="8"/>
        <v>3506.69584</v>
      </c>
      <c r="G301" s="58">
        <v>3506695.84</v>
      </c>
    </row>
    <row r="302" spans="1:7" ht="12.75">
      <c r="A302" s="29">
        <f t="shared" si="9"/>
        <v>291</v>
      </c>
      <c r="B302" s="57" t="s">
        <v>462</v>
      </c>
      <c r="C302" s="64" t="s">
        <v>277</v>
      </c>
      <c r="D302" s="64" t="s">
        <v>222</v>
      </c>
      <c r="E302" s="64" t="s">
        <v>419</v>
      </c>
      <c r="F302" s="30">
        <f t="shared" si="8"/>
        <v>349.30415999999997</v>
      </c>
      <c r="G302" s="58">
        <v>349304.16</v>
      </c>
    </row>
    <row r="303" spans="1:7" ht="12.75">
      <c r="A303" s="53">
        <f t="shared" si="9"/>
        <v>292</v>
      </c>
      <c r="B303" s="54" t="s">
        <v>392</v>
      </c>
      <c r="C303" s="55" t="s">
        <v>455</v>
      </c>
      <c r="D303" s="55" t="s">
        <v>52</v>
      </c>
      <c r="E303" s="55" t="s">
        <v>334</v>
      </c>
      <c r="F303" s="56">
        <f t="shared" si="8"/>
        <v>39564.40303</v>
      </c>
      <c r="G303" s="58">
        <v>39564403.03</v>
      </c>
    </row>
    <row r="304" spans="1:7" ht="12.75">
      <c r="A304" s="29">
        <f t="shared" si="9"/>
        <v>293</v>
      </c>
      <c r="B304" s="57" t="s">
        <v>19</v>
      </c>
      <c r="C304" s="64" t="s">
        <v>20</v>
      </c>
      <c r="D304" s="64" t="s">
        <v>52</v>
      </c>
      <c r="E304" s="64" t="s">
        <v>334</v>
      </c>
      <c r="F304" s="30">
        <f t="shared" si="8"/>
        <v>5540.725</v>
      </c>
      <c r="G304" s="58">
        <v>5540725</v>
      </c>
    </row>
    <row r="305" spans="1:7" ht="12.75">
      <c r="A305" s="29">
        <f t="shared" si="9"/>
        <v>294</v>
      </c>
      <c r="B305" s="57" t="s">
        <v>393</v>
      </c>
      <c r="C305" s="64" t="s">
        <v>20</v>
      </c>
      <c r="D305" s="64" t="s">
        <v>381</v>
      </c>
      <c r="E305" s="64" t="s">
        <v>334</v>
      </c>
      <c r="F305" s="30">
        <f t="shared" si="8"/>
        <v>5540.725</v>
      </c>
      <c r="G305" s="58">
        <v>5540725</v>
      </c>
    </row>
    <row r="306" spans="1:7" ht="25.5">
      <c r="A306" s="29">
        <f t="shared" si="9"/>
        <v>295</v>
      </c>
      <c r="B306" s="57" t="s">
        <v>394</v>
      </c>
      <c r="C306" s="64" t="s">
        <v>20</v>
      </c>
      <c r="D306" s="64" t="s">
        <v>383</v>
      </c>
      <c r="E306" s="64" t="s">
        <v>334</v>
      </c>
      <c r="F306" s="30">
        <f t="shared" si="8"/>
        <v>5540.725</v>
      </c>
      <c r="G306" s="58">
        <v>5540725</v>
      </c>
    </row>
    <row r="307" spans="1:7" ht="12.75">
      <c r="A307" s="29">
        <f t="shared" si="9"/>
        <v>296</v>
      </c>
      <c r="B307" s="57" t="s">
        <v>511</v>
      </c>
      <c r="C307" s="64" t="s">
        <v>20</v>
      </c>
      <c r="D307" s="64" t="s">
        <v>383</v>
      </c>
      <c r="E307" s="64" t="s">
        <v>440</v>
      </c>
      <c r="F307" s="30">
        <f t="shared" si="8"/>
        <v>5540.725</v>
      </c>
      <c r="G307" s="58">
        <v>5540725</v>
      </c>
    </row>
    <row r="308" spans="1:7" ht="12.75">
      <c r="A308" s="29">
        <f t="shared" si="9"/>
        <v>297</v>
      </c>
      <c r="B308" s="57" t="s">
        <v>302</v>
      </c>
      <c r="C308" s="64" t="s">
        <v>379</v>
      </c>
      <c r="D308" s="64" t="s">
        <v>52</v>
      </c>
      <c r="E308" s="64" t="s">
        <v>334</v>
      </c>
      <c r="F308" s="30">
        <f t="shared" si="8"/>
        <v>34023.67803</v>
      </c>
      <c r="G308" s="58">
        <v>34023678.03</v>
      </c>
    </row>
    <row r="309" spans="1:7" ht="12.75">
      <c r="A309" s="29">
        <f t="shared" si="9"/>
        <v>298</v>
      </c>
      <c r="B309" s="57" t="s">
        <v>289</v>
      </c>
      <c r="C309" s="64" t="s">
        <v>379</v>
      </c>
      <c r="D309" s="64" t="s">
        <v>331</v>
      </c>
      <c r="E309" s="64" t="s">
        <v>334</v>
      </c>
      <c r="F309" s="30">
        <f t="shared" si="8"/>
        <v>34023.67803</v>
      </c>
      <c r="G309" s="58">
        <v>34023678.03</v>
      </c>
    </row>
    <row r="310" spans="1:7" ht="38.25">
      <c r="A310" s="29">
        <f t="shared" si="9"/>
        <v>299</v>
      </c>
      <c r="B310" s="57" t="s">
        <v>132</v>
      </c>
      <c r="C310" s="64" t="s">
        <v>379</v>
      </c>
      <c r="D310" s="64" t="s">
        <v>55</v>
      </c>
      <c r="E310" s="64" t="s">
        <v>334</v>
      </c>
      <c r="F310" s="30">
        <f t="shared" si="8"/>
        <v>520.35758</v>
      </c>
      <c r="G310" s="58">
        <v>520357.58</v>
      </c>
    </row>
    <row r="311" spans="1:7" ht="12.75">
      <c r="A311" s="29">
        <f t="shared" si="9"/>
        <v>300</v>
      </c>
      <c r="B311" s="57" t="s">
        <v>290</v>
      </c>
      <c r="C311" s="64" t="s">
        <v>379</v>
      </c>
      <c r="D311" s="64" t="s">
        <v>55</v>
      </c>
      <c r="E311" s="64" t="s">
        <v>103</v>
      </c>
      <c r="F311" s="30">
        <f t="shared" si="8"/>
        <v>520.35758</v>
      </c>
      <c r="G311" s="58">
        <v>520357.58</v>
      </c>
    </row>
    <row r="312" spans="1:7" ht="25.5">
      <c r="A312" s="29">
        <f t="shared" si="9"/>
        <v>301</v>
      </c>
      <c r="B312" s="57" t="s">
        <v>142</v>
      </c>
      <c r="C312" s="64" t="s">
        <v>379</v>
      </c>
      <c r="D312" s="64" t="s">
        <v>380</v>
      </c>
      <c r="E312" s="64" t="s">
        <v>334</v>
      </c>
      <c r="F312" s="30">
        <f t="shared" si="8"/>
        <v>33503.32045</v>
      </c>
      <c r="G312" s="58">
        <v>33503320.45</v>
      </c>
    </row>
    <row r="313" spans="1:7" ht="12.75">
      <c r="A313" s="29">
        <f t="shared" si="9"/>
        <v>302</v>
      </c>
      <c r="B313" s="57" t="s">
        <v>290</v>
      </c>
      <c r="C313" s="64" t="s">
        <v>379</v>
      </c>
      <c r="D313" s="64" t="s">
        <v>380</v>
      </c>
      <c r="E313" s="64" t="s">
        <v>103</v>
      </c>
      <c r="F313" s="30">
        <f t="shared" si="8"/>
        <v>33503.32045</v>
      </c>
      <c r="G313" s="58">
        <v>33503320.45</v>
      </c>
    </row>
    <row r="314" spans="1:7" ht="25.5">
      <c r="A314" s="53">
        <f t="shared" si="9"/>
        <v>303</v>
      </c>
      <c r="B314" s="54" t="s">
        <v>395</v>
      </c>
      <c r="C314" s="55" t="s">
        <v>279</v>
      </c>
      <c r="D314" s="55" t="s">
        <v>52</v>
      </c>
      <c r="E314" s="55" t="s">
        <v>334</v>
      </c>
      <c r="F314" s="56">
        <f t="shared" si="8"/>
        <v>177846.30682</v>
      </c>
      <c r="G314" s="58">
        <v>177846306.82</v>
      </c>
    </row>
    <row r="315" spans="1:7" ht="25.5">
      <c r="A315" s="29">
        <f t="shared" si="9"/>
        <v>304</v>
      </c>
      <c r="B315" s="57" t="s">
        <v>303</v>
      </c>
      <c r="C315" s="64" t="s">
        <v>105</v>
      </c>
      <c r="D315" s="64" t="s">
        <v>52</v>
      </c>
      <c r="E315" s="64" t="s">
        <v>334</v>
      </c>
      <c r="F315" s="30">
        <f t="shared" si="8"/>
        <v>40332</v>
      </c>
      <c r="G315" s="58">
        <v>40332000</v>
      </c>
    </row>
    <row r="316" spans="1:7" ht="12.75">
      <c r="A316" s="29">
        <f t="shared" si="9"/>
        <v>305</v>
      </c>
      <c r="B316" s="57" t="s">
        <v>106</v>
      </c>
      <c r="C316" s="64" t="s">
        <v>105</v>
      </c>
      <c r="D316" s="64" t="s">
        <v>107</v>
      </c>
      <c r="E316" s="64" t="s">
        <v>334</v>
      </c>
      <c r="F316" s="30">
        <f t="shared" si="8"/>
        <v>9257</v>
      </c>
      <c r="G316" s="58">
        <v>9257000</v>
      </c>
    </row>
    <row r="317" spans="1:7" ht="12.75">
      <c r="A317" s="29">
        <f t="shared" si="9"/>
        <v>306</v>
      </c>
      <c r="B317" s="57" t="s">
        <v>21</v>
      </c>
      <c r="C317" s="64" t="s">
        <v>105</v>
      </c>
      <c r="D317" s="64" t="s">
        <v>109</v>
      </c>
      <c r="E317" s="64" t="s">
        <v>334</v>
      </c>
      <c r="F317" s="30">
        <f t="shared" si="8"/>
        <v>9257</v>
      </c>
      <c r="G317" s="58">
        <v>9257000</v>
      </c>
    </row>
    <row r="318" spans="1:7" ht="12.75">
      <c r="A318" s="29">
        <f t="shared" si="9"/>
        <v>307</v>
      </c>
      <c r="B318" s="57" t="s">
        <v>110</v>
      </c>
      <c r="C318" s="64" t="s">
        <v>105</v>
      </c>
      <c r="D318" s="64" t="s">
        <v>109</v>
      </c>
      <c r="E318" s="64" t="s">
        <v>111</v>
      </c>
      <c r="F318" s="30">
        <f t="shared" si="8"/>
        <v>9257</v>
      </c>
      <c r="G318" s="58">
        <v>9257000</v>
      </c>
    </row>
    <row r="319" spans="1:7" ht="12.75">
      <c r="A319" s="29">
        <f t="shared" si="9"/>
        <v>308</v>
      </c>
      <c r="B319" s="57" t="s">
        <v>600</v>
      </c>
      <c r="C319" s="64" t="s">
        <v>105</v>
      </c>
      <c r="D319" s="64" t="s">
        <v>601</v>
      </c>
      <c r="E319" s="64" t="s">
        <v>334</v>
      </c>
      <c r="F319" s="30">
        <f t="shared" si="8"/>
        <v>31075</v>
      </c>
      <c r="G319" s="58">
        <v>31075000</v>
      </c>
    </row>
    <row r="320" spans="1:7" ht="38.25">
      <c r="A320" s="29">
        <f t="shared" si="9"/>
        <v>309</v>
      </c>
      <c r="B320" s="57" t="s">
        <v>404</v>
      </c>
      <c r="C320" s="64" t="s">
        <v>105</v>
      </c>
      <c r="D320" s="64" t="s">
        <v>0</v>
      </c>
      <c r="E320" s="64" t="s">
        <v>334</v>
      </c>
      <c r="F320" s="30">
        <f t="shared" si="8"/>
        <v>31075</v>
      </c>
      <c r="G320" s="58">
        <v>31075000</v>
      </c>
    </row>
    <row r="321" spans="1:7" ht="12.75">
      <c r="A321" s="29">
        <f t="shared" si="9"/>
        <v>310</v>
      </c>
      <c r="B321" s="57" t="s">
        <v>391</v>
      </c>
      <c r="C321" s="64" t="s">
        <v>105</v>
      </c>
      <c r="D321" s="64" t="s">
        <v>0</v>
      </c>
      <c r="E321" s="64" t="s">
        <v>406</v>
      </c>
      <c r="F321" s="30">
        <f t="shared" si="8"/>
        <v>31075</v>
      </c>
      <c r="G321" s="58">
        <v>31075000</v>
      </c>
    </row>
    <row r="322" spans="1:7" ht="12.75">
      <c r="A322" s="29">
        <f t="shared" si="9"/>
        <v>311</v>
      </c>
      <c r="B322" s="57" t="s">
        <v>304</v>
      </c>
      <c r="C322" s="64" t="s">
        <v>280</v>
      </c>
      <c r="D322" s="64" t="s">
        <v>52</v>
      </c>
      <c r="E322" s="64" t="s">
        <v>334</v>
      </c>
      <c r="F322" s="30">
        <f t="shared" si="8"/>
        <v>137514.30682</v>
      </c>
      <c r="G322" s="58">
        <v>137514306.82</v>
      </c>
    </row>
    <row r="323" spans="1:7" ht="12.75">
      <c r="A323" s="29">
        <f t="shared" si="9"/>
        <v>312</v>
      </c>
      <c r="B323" s="57" t="s">
        <v>396</v>
      </c>
      <c r="C323" s="64" t="s">
        <v>280</v>
      </c>
      <c r="D323" s="64" t="s">
        <v>519</v>
      </c>
      <c r="E323" s="64" t="s">
        <v>334</v>
      </c>
      <c r="F323" s="30">
        <f t="shared" si="8"/>
        <v>1050.1</v>
      </c>
      <c r="G323" s="58">
        <v>1050100</v>
      </c>
    </row>
    <row r="324" spans="1:7" ht="25.5">
      <c r="A324" s="29">
        <f t="shared" si="9"/>
        <v>313</v>
      </c>
      <c r="B324" s="57" t="s">
        <v>397</v>
      </c>
      <c r="C324" s="64" t="s">
        <v>280</v>
      </c>
      <c r="D324" s="64" t="s">
        <v>456</v>
      </c>
      <c r="E324" s="64" t="s">
        <v>334</v>
      </c>
      <c r="F324" s="30">
        <f t="shared" si="8"/>
        <v>1050.1</v>
      </c>
      <c r="G324" s="58">
        <v>1050100</v>
      </c>
    </row>
    <row r="325" spans="1:7" ht="12.75">
      <c r="A325" s="29">
        <f t="shared" si="9"/>
        <v>314</v>
      </c>
      <c r="B325" s="57" t="s">
        <v>398</v>
      </c>
      <c r="C325" s="64" t="s">
        <v>280</v>
      </c>
      <c r="D325" s="64" t="s">
        <v>456</v>
      </c>
      <c r="E325" s="64" t="s">
        <v>281</v>
      </c>
      <c r="F325" s="30">
        <f t="shared" si="8"/>
        <v>1050.1</v>
      </c>
      <c r="G325" s="58">
        <v>1050100</v>
      </c>
    </row>
    <row r="326" spans="1:7" ht="63.75">
      <c r="A326" s="29">
        <f t="shared" si="9"/>
        <v>315</v>
      </c>
      <c r="B326" s="57" t="s">
        <v>757</v>
      </c>
      <c r="C326" s="64" t="s">
        <v>280</v>
      </c>
      <c r="D326" s="64" t="s">
        <v>742</v>
      </c>
      <c r="E326" s="64" t="s">
        <v>334</v>
      </c>
      <c r="F326" s="30">
        <f t="shared" si="8"/>
        <v>6385.617969999999</v>
      </c>
      <c r="G326" s="58">
        <v>6385617.97</v>
      </c>
    </row>
    <row r="327" spans="1:7" ht="12.75">
      <c r="A327" s="29">
        <f t="shared" si="9"/>
        <v>316</v>
      </c>
      <c r="B327" s="57" t="s">
        <v>391</v>
      </c>
      <c r="C327" s="64" t="s">
        <v>280</v>
      </c>
      <c r="D327" s="64" t="s">
        <v>742</v>
      </c>
      <c r="E327" s="64" t="s">
        <v>406</v>
      </c>
      <c r="F327" s="30">
        <f aca="true" t="shared" si="10" ref="F327:F373">G327/1000</f>
        <v>6385.617969999999</v>
      </c>
      <c r="G327" s="58">
        <v>6385617.97</v>
      </c>
    </row>
    <row r="328" spans="1:7" ht="38.25">
      <c r="A328" s="29">
        <f t="shared" si="9"/>
        <v>317</v>
      </c>
      <c r="B328" s="57" t="s">
        <v>758</v>
      </c>
      <c r="C328" s="64" t="s">
        <v>280</v>
      </c>
      <c r="D328" s="64" t="s">
        <v>744</v>
      </c>
      <c r="E328" s="64" t="s">
        <v>334</v>
      </c>
      <c r="F328" s="30">
        <f t="shared" si="10"/>
        <v>7835.475820000001</v>
      </c>
      <c r="G328" s="58">
        <v>7835475.82</v>
      </c>
    </row>
    <row r="329" spans="1:7" ht="12.75">
      <c r="A329" s="29">
        <f aca="true" t="shared" si="11" ref="A329:A373">1+A328</f>
        <v>318</v>
      </c>
      <c r="B329" s="57" t="s">
        <v>391</v>
      </c>
      <c r="C329" s="64" t="s">
        <v>280</v>
      </c>
      <c r="D329" s="64" t="s">
        <v>744</v>
      </c>
      <c r="E329" s="64" t="s">
        <v>406</v>
      </c>
      <c r="F329" s="30">
        <f t="shared" si="10"/>
        <v>7835.475820000001</v>
      </c>
      <c r="G329" s="58">
        <v>7835475.82</v>
      </c>
    </row>
    <row r="330" spans="1:7" ht="12.75">
      <c r="A330" s="29">
        <f t="shared" si="11"/>
        <v>319</v>
      </c>
      <c r="B330" s="57" t="s">
        <v>18</v>
      </c>
      <c r="C330" s="64" t="s">
        <v>280</v>
      </c>
      <c r="D330" s="64" t="s">
        <v>375</v>
      </c>
      <c r="E330" s="64" t="s">
        <v>334</v>
      </c>
      <c r="F330" s="30">
        <f t="shared" si="10"/>
        <v>69</v>
      </c>
      <c r="G330" s="58">
        <v>69000</v>
      </c>
    </row>
    <row r="331" spans="1:7" ht="25.5">
      <c r="A331" s="29">
        <f t="shared" si="11"/>
        <v>320</v>
      </c>
      <c r="B331" s="57" t="s">
        <v>483</v>
      </c>
      <c r="C331" s="64" t="s">
        <v>280</v>
      </c>
      <c r="D331" s="64" t="s">
        <v>484</v>
      </c>
      <c r="E331" s="64" t="s">
        <v>334</v>
      </c>
      <c r="F331" s="30">
        <f t="shared" si="10"/>
        <v>69</v>
      </c>
      <c r="G331" s="58">
        <v>69000</v>
      </c>
    </row>
    <row r="332" spans="1:7" ht="12.75">
      <c r="A332" s="29">
        <f t="shared" si="11"/>
        <v>321</v>
      </c>
      <c r="B332" s="57" t="s">
        <v>391</v>
      </c>
      <c r="C332" s="64" t="s">
        <v>280</v>
      </c>
      <c r="D332" s="64" t="s">
        <v>484</v>
      </c>
      <c r="E332" s="64" t="s">
        <v>406</v>
      </c>
      <c r="F332" s="30">
        <f t="shared" si="10"/>
        <v>69</v>
      </c>
      <c r="G332" s="58">
        <v>69000</v>
      </c>
    </row>
    <row r="333" spans="1:7" ht="12.75">
      <c r="A333" s="29">
        <f t="shared" si="11"/>
        <v>322</v>
      </c>
      <c r="B333" s="57" t="s">
        <v>288</v>
      </c>
      <c r="C333" s="64" t="s">
        <v>280</v>
      </c>
      <c r="D333" s="64" t="s">
        <v>506</v>
      </c>
      <c r="E333" s="64" t="s">
        <v>334</v>
      </c>
      <c r="F333" s="30">
        <f t="shared" si="10"/>
        <v>41320.093</v>
      </c>
      <c r="G333" s="58">
        <v>41320093</v>
      </c>
    </row>
    <row r="334" spans="1:7" ht="12.75">
      <c r="A334" s="29">
        <f t="shared" si="11"/>
        <v>323</v>
      </c>
      <c r="B334" s="57" t="s">
        <v>112</v>
      </c>
      <c r="C334" s="64" t="s">
        <v>280</v>
      </c>
      <c r="D334" s="64" t="s">
        <v>113</v>
      </c>
      <c r="E334" s="64" t="s">
        <v>334</v>
      </c>
      <c r="F334" s="30">
        <f t="shared" si="10"/>
        <v>36693</v>
      </c>
      <c r="G334" s="58">
        <v>36693000</v>
      </c>
    </row>
    <row r="335" spans="1:7" ht="12.75">
      <c r="A335" s="29">
        <f t="shared" si="11"/>
        <v>324</v>
      </c>
      <c r="B335" s="57" t="s">
        <v>391</v>
      </c>
      <c r="C335" s="64" t="s">
        <v>280</v>
      </c>
      <c r="D335" s="64" t="s">
        <v>113</v>
      </c>
      <c r="E335" s="64" t="s">
        <v>406</v>
      </c>
      <c r="F335" s="30">
        <f t="shared" si="10"/>
        <v>36693</v>
      </c>
      <c r="G335" s="58">
        <v>36693000</v>
      </c>
    </row>
    <row r="336" spans="1:7" ht="38.25">
      <c r="A336" s="29">
        <f t="shared" si="11"/>
        <v>325</v>
      </c>
      <c r="B336" s="57" t="s">
        <v>622</v>
      </c>
      <c r="C336" s="64" t="s">
        <v>280</v>
      </c>
      <c r="D336" s="64" t="s">
        <v>623</v>
      </c>
      <c r="E336" s="64" t="s">
        <v>334</v>
      </c>
      <c r="F336" s="30">
        <f t="shared" si="10"/>
        <v>3121.7</v>
      </c>
      <c r="G336" s="58">
        <v>3121700</v>
      </c>
    </row>
    <row r="337" spans="1:7" ht="12.75">
      <c r="A337" s="29">
        <f t="shared" si="11"/>
        <v>326</v>
      </c>
      <c r="B337" s="57" t="s">
        <v>391</v>
      </c>
      <c r="C337" s="64" t="s">
        <v>280</v>
      </c>
      <c r="D337" s="64" t="s">
        <v>623</v>
      </c>
      <c r="E337" s="64" t="s">
        <v>406</v>
      </c>
      <c r="F337" s="30">
        <f t="shared" si="10"/>
        <v>3121.7</v>
      </c>
      <c r="G337" s="58">
        <v>3121700</v>
      </c>
    </row>
    <row r="338" spans="1:7" ht="38.25">
      <c r="A338" s="29">
        <f t="shared" si="11"/>
        <v>327</v>
      </c>
      <c r="B338" s="57" t="s">
        <v>624</v>
      </c>
      <c r="C338" s="64" t="s">
        <v>280</v>
      </c>
      <c r="D338" s="64" t="s">
        <v>625</v>
      </c>
      <c r="E338" s="64" t="s">
        <v>334</v>
      </c>
      <c r="F338" s="30">
        <f t="shared" si="10"/>
        <v>117</v>
      </c>
      <c r="G338" s="58">
        <v>117000</v>
      </c>
    </row>
    <row r="339" spans="1:7" ht="12.75">
      <c r="A339" s="29">
        <f t="shared" si="11"/>
        <v>328</v>
      </c>
      <c r="B339" s="57" t="s">
        <v>391</v>
      </c>
      <c r="C339" s="64" t="s">
        <v>280</v>
      </c>
      <c r="D339" s="64" t="s">
        <v>625</v>
      </c>
      <c r="E339" s="64" t="s">
        <v>406</v>
      </c>
      <c r="F339" s="30">
        <f t="shared" si="10"/>
        <v>117</v>
      </c>
      <c r="G339" s="58">
        <v>117000</v>
      </c>
    </row>
    <row r="340" spans="1:7" ht="25.5">
      <c r="A340" s="29">
        <f t="shared" si="11"/>
        <v>329</v>
      </c>
      <c r="B340" s="57" t="s">
        <v>793</v>
      </c>
      <c r="C340" s="64" t="s">
        <v>280</v>
      </c>
      <c r="D340" s="64" t="s">
        <v>784</v>
      </c>
      <c r="E340" s="64" t="s">
        <v>334</v>
      </c>
      <c r="F340" s="30">
        <f t="shared" si="10"/>
        <v>163</v>
      </c>
      <c r="G340" s="58">
        <v>163000</v>
      </c>
    </row>
    <row r="341" spans="1:7" ht="12.75">
      <c r="A341" s="29">
        <f t="shared" si="11"/>
        <v>330</v>
      </c>
      <c r="B341" s="57" t="s">
        <v>391</v>
      </c>
      <c r="C341" s="64" t="s">
        <v>280</v>
      </c>
      <c r="D341" s="64" t="s">
        <v>784</v>
      </c>
      <c r="E341" s="64" t="s">
        <v>406</v>
      </c>
      <c r="F341" s="30">
        <f t="shared" si="10"/>
        <v>163</v>
      </c>
      <c r="G341" s="58">
        <v>163000</v>
      </c>
    </row>
    <row r="342" spans="1:7" ht="25.5">
      <c r="A342" s="29">
        <f t="shared" si="11"/>
        <v>331</v>
      </c>
      <c r="B342" s="57" t="s">
        <v>798</v>
      </c>
      <c r="C342" s="64" t="s">
        <v>280</v>
      </c>
      <c r="D342" s="64" t="s">
        <v>799</v>
      </c>
      <c r="E342" s="64" t="s">
        <v>334</v>
      </c>
      <c r="F342" s="30">
        <f t="shared" si="10"/>
        <v>1225.393</v>
      </c>
      <c r="G342" s="58">
        <v>1225393</v>
      </c>
    </row>
    <row r="343" spans="1:7" ht="12.75">
      <c r="A343" s="29">
        <f t="shared" si="11"/>
        <v>332</v>
      </c>
      <c r="B343" s="57" t="s">
        <v>391</v>
      </c>
      <c r="C343" s="64" t="s">
        <v>280</v>
      </c>
      <c r="D343" s="64" t="s">
        <v>799</v>
      </c>
      <c r="E343" s="64" t="s">
        <v>406</v>
      </c>
      <c r="F343" s="30">
        <f t="shared" si="10"/>
        <v>1225.393</v>
      </c>
      <c r="G343" s="58">
        <v>1225393</v>
      </c>
    </row>
    <row r="344" spans="1:7" ht="12.75">
      <c r="A344" s="29">
        <f t="shared" si="11"/>
        <v>333</v>
      </c>
      <c r="B344" s="57" t="s">
        <v>611</v>
      </c>
      <c r="C344" s="64" t="s">
        <v>280</v>
      </c>
      <c r="D344" s="64" t="s">
        <v>612</v>
      </c>
      <c r="E344" s="64" t="s">
        <v>334</v>
      </c>
      <c r="F344" s="30">
        <f t="shared" si="10"/>
        <v>4442.78</v>
      </c>
      <c r="G344" s="58">
        <v>4442780</v>
      </c>
    </row>
    <row r="345" spans="1:7" ht="25.5">
      <c r="A345" s="29">
        <f t="shared" si="11"/>
        <v>334</v>
      </c>
      <c r="B345" s="57" t="s">
        <v>618</v>
      </c>
      <c r="C345" s="64" t="s">
        <v>280</v>
      </c>
      <c r="D345" s="64" t="s">
        <v>619</v>
      </c>
      <c r="E345" s="64" t="s">
        <v>334</v>
      </c>
      <c r="F345" s="30">
        <f t="shared" si="10"/>
        <v>4442.78</v>
      </c>
      <c r="G345" s="58">
        <v>4442780</v>
      </c>
    </row>
    <row r="346" spans="1:7" ht="12.75">
      <c r="A346" s="29">
        <f t="shared" si="11"/>
        <v>335</v>
      </c>
      <c r="B346" s="57" t="s">
        <v>391</v>
      </c>
      <c r="C346" s="64" t="s">
        <v>280</v>
      </c>
      <c r="D346" s="64" t="s">
        <v>619</v>
      </c>
      <c r="E346" s="64" t="s">
        <v>406</v>
      </c>
      <c r="F346" s="30">
        <f t="shared" si="10"/>
        <v>4442.78</v>
      </c>
      <c r="G346" s="58">
        <v>4442780</v>
      </c>
    </row>
    <row r="347" spans="1:7" ht="12.75">
      <c r="A347" s="29">
        <f t="shared" si="11"/>
        <v>336</v>
      </c>
      <c r="B347" s="57" t="s">
        <v>600</v>
      </c>
      <c r="C347" s="64" t="s">
        <v>280</v>
      </c>
      <c r="D347" s="64" t="s">
        <v>601</v>
      </c>
      <c r="E347" s="64" t="s">
        <v>334</v>
      </c>
      <c r="F347" s="30">
        <f t="shared" si="10"/>
        <v>0.5</v>
      </c>
      <c r="G347" s="58">
        <v>500</v>
      </c>
    </row>
    <row r="348" spans="1:7" ht="51">
      <c r="A348" s="29">
        <f t="shared" si="11"/>
        <v>337</v>
      </c>
      <c r="B348" s="57" t="s">
        <v>209</v>
      </c>
      <c r="C348" s="64" t="s">
        <v>280</v>
      </c>
      <c r="D348" s="64" t="s">
        <v>529</v>
      </c>
      <c r="E348" s="64" t="s">
        <v>334</v>
      </c>
      <c r="F348" s="30">
        <f t="shared" si="10"/>
        <v>0.5</v>
      </c>
      <c r="G348" s="58">
        <v>500</v>
      </c>
    </row>
    <row r="349" spans="1:7" ht="12.75">
      <c r="A349" s="29">
        <f t="shared" si="11"/>
        <v>338</v>
      </c>
      <c r="B349" s="57" t="s">
        <v>398</v>
      </c>
      <c r="C349" s="64" t="s">
        <v>280</v>
      </c>
      <c r="D349" s="64" t="s">
        <v>529</v>
      </c>
      <c r="E349" s="64" t="s">
        <v>281</v>
      </c>
      <c r="F349" s="30">
        <f t="shared" si="10"/>
        <v>0.5</v>
      </c>
      <c r="G349" s="58">
        <v>500</v>
      </c>
    </row>
    <row r="350" spans="1:7" ht="12.75">
      <c r="A350" s="29">
        <f t="shared" si="11"/>
        <v>339</v>
      </c>
      <c r="B350" s="57" t="s">
        <v>289</v>
      </c>
      <c r="C350" s="64" t="s">
        <v>280</v>
      </c>
      <c r="D350" s="64" t="s">
        <v>331</v>
      </c>
      <c r="E350" s="64" t="s">
        <v>334</v>
      </c>
      <c r="F350" s="30">
        <f t="shared" si="10"/>
        <v>54814.85003</v>
      </c>
      <c r="G350" s="58">
        <v>54814850.03</v>
      </c>
    </row>
    <row r="351" spans="1:7" ht="38.25">
      <c r="A351" s="29">
        <f t="shared" si="11"/>
        <v>340</v>
      </c>
      <c r="B351" s="57" t="s">
        <v>127</v>
      </c>
      <c r="C351" s="64" t="s">
        <v>280</v>
      </c>
      <c r="D351" s="64" t="s">
        <v>270</v>
      </c>
      <c r="E351" s="64" t="s">
        <v>334</v>
      </c>
      <c r="F351" s="30">
        <f t="shared" si="10"/>
        <v>11036.876</v>
      </c>
      <c r="G351" s="58">
        <v>11036876</v>
      </c>
    </row>
    <row r="352" spans="1:7" ht="12.75">
      <c r="A352" s="29">
        <f t="shared" si="11"/>
        <v>341</v>
      </c>
      <c r="B352" s="57" t="s">
        <v>391</v>
      </c>
      <c r="C352" s="64" t="s">
        <v>280</v>
      </c>
      <c r="D352" s="64" t="s">
        <v>270</v>
      </c>
      <c r="E352" s="64" t="s">
        <v>406</v>
      </c>
      <c r="F352" s="30">
        <f t="shared" si="10"/>
        <v>11036.876</v>
      </c>
      <c r="G352" s="58">
        <v>11036876</v>
      </c>
    </row>
    <row r="353" spans="1:7" ht="25.5">
      <c r="A353" s="29">
        <f t="shared" si="11"/>
        <v>342</v>
      </c>
      <c r="B353" s="57" t="s">
        <v>135</v>
      </c>
      <c r="C353" s="64" t="s">
        <v>280</v>
      </c>
      <c r="D353" s="64" t="s">
        <v>407</v>
      </c>
      <c r="E353" s="64" t="s">
        <v>334</v>
      </c>
      <c r="F353" s="30">
        <f t="shared" si="10"/>
        <v>7300.92303</v>
      </c>
      <c r="G353" s="58">
        <v>7300923.03</v>
      </c>
    </row>
    <row r="354" spans="1:7" ht="12.75">
      <c r="A354" s="29">
        <f t="shared" si="11"/>
        <v>343</v>
      </c>
      <c r="B354" s="57" t="s">
        <v>391</v>
      </c>
      <c r="C354" s="64" t="s">
        <v>280</v>
      </c>
      <c r="D354" s="64" t="s">
        <v>407</v>
      </c>
      <c r="E354" s="64" t="s">
        <v>406</v>
      </c>
      <c r="F354" s="30">
        <f t="shared" si="10"/>
        <v>7300.92303</v>
      </c>
      <c r="G354" s="58">
        <v>7300923.03</v>
      </c>
    </row>
    <row r="355" spans="1:7" ht="38.25">
      <c r="A355" s="29">
        <f t="shared" si="11"/>
        <v>344</v>
      </c>
      <c r="B355" s="57" t="s">
        <v>133</v>
      </c>
      <c r="C355" s="64" t="s">
        <v>280</v>
      </c>
      <c r="D355" s="64" t="s">
        <v>57</v>
      </c>
      <c r="E355" s="64" t="s">
        <v>334</v>
      </c>
      <c r="F355" s="30">
        <f t="shared" si="10"/>
        <v>36477.051</v>
      </c>
      <c r="G355" s="58">
        <v>36477051</v>
      </c>
    </row>
    <row r="356" spans="1:7" ht="12.75">
      <c r="A356" s="29">
        <f t="shared" si="11"/>
        <v>345</v>
      </c>
      <c r="B356" s="57" t="s">
        <v>391</v>
      </c>
      <c r="C356" s="64" t="s">
        <v>280</v>
      </c>
      <c r="D356" s="64" t="s">
        <v>57</v>
      </c>
      <c r="E356" s="64" t="s">
        <v>406</v>
      </c>
      <c r="F356" s="30">
        <f t="shared" si="10"/>
        <v>36477.051</v>
      </c>
      <c r="G356" s="58">
        <v>36477051</v>
      </c>
    </row>
    <row r="357" spans="1:7" ht="25.5">
      <c r="A357" s="29">
        <f t="shared" si="11"/>
        <v>346</v>
      </c>
      <c r="B357" s="57" t="s">
        <v>488</v>
      </c>
      <c r="C357" s="64" t="s">
        <v>280</v>
      </c>
      <c r="D357" s="64" t="s">
        <v>489</v>
      </c>
      <c r="E357" s="64" t="s">
        <v>334</v>
      </c>
      <c r="F357" s="30">
        <f t="shared" si="10"/>
        <v>4747.49</v>
      </c>
      <c r="G357" s="58">
        <v>4747490</v>
      </c>
    </row>
    <row r="358" spans="1:7" ht="38.25">
      <c r="A358" s="29">
        <f t="shared" si="11"/>
        <v>347</v>
      </c>
      <c r="B358" s="57" t="s">
        <v>689</v>
      </c>
      <c r="C358" s="64" t="s">
        <v>280</v>
      </c>
      <c r="D358" s="64" t="s">
        <v>688</v>
      </c>
      <c r="E358" s="64" t="s">
        <v>334</v>
      </c>
      <c r="F358" s="30">
        <f t="shared" si="10"/>
        <v>87.1</v>
      </c>
      <c r="G358" s="58">
        <v>87100</v>
      </c>
    </row>
    <row r="359" spans="1:7" ht="12.75">
      <c r="A359" s="29">
        <f t="shared" si="11"/>
        <v>348</v>
      </c>
      <c r="B359" s="57" t="s">
        <v>391</v>
      </c>
      <c r="C359" s="64" t="s">
        <v>280</v>
      </c>
      <c r="D359" s="64" t="s">
        <v>688</v>
      </c>
      <c r="E359" s="64" t="s">
        <v>406</v>
      </c>
      <c r="F359" s="30">
        <f t="shared" si="10"/>
        <v>87.1</v>
      </c>
      <c r="G359" s="58">
        <v>87100</v>
      </c>
    </row>
    <row r="360" spans="1:7" ht="25.5">
      <c r="A360" s="29">
        <f t="shared" si="11"/>
        <v>349</v>
      </c>
      <c r="B360" s="57" t="s">
        <v>490</v>
      </c>
      <c r="C360" s="64" t="s">
        <v>280</v>
      </c>
      <c r="D360" s="64" t="s">
        <v>491</v>
      </c>
      <c r="E360" s="64" t="s">
        <v>334</v>
      </c>
      <c r="F360" s="30">
        <f t="shared" si="10"/>
        <v>4660.39</v>
      </c>
      <c r="G360" s="58">
        <v>4660390</v>
      </c>
    </row>
    <row r="361" spans="1:7" ht="12.75">
      <c r="A361" s="29">
        <f t="shared" si="11"/>
        <v>350</v>
      </c>
      <c r="B361" s="57" t="s">
        <v>391</v>
      </c>
      <c r="C361" s="64" t="s">
        <v>280</v>
      </c>
      <c r="D361" s="64" t="s">
        <v>491</v>
      </c>
      <c r="E361" s="64" t="s">
        <v>406</v>
      </c>
      <c r="F361" s="30">
        <f t="shared" si="10"/>
        <v>4660.39</v>
      </c>
      <c r="G361" s="58">
        <v>4660390</v>
      </c>
    </row>
    <row r="362" spans="1:7" ht="25.5">
      <c r="A362" s="29">
        <f t="shared" si="11"/>
        <v>351</v>
      </c>
      <c r="B362" s="57" t="s">
        <v>217</v>
      </c>
      <c r="C362" s="64" t="s">
        <v>280</v>
      </c>
      <c r="D362" s="64" t="s">
        <v>218</v>
      </c>
      <c r="E362" s="64" t="s">
        <v>334</v>
      </c>
      <c r="F362" s="30">
        <f t="shared" si="10"/>
        <v>10493.2</v>
      </c>
      <c r="G362" s="58">
        <v>10493200</v>
      </c>
    </row>
    <row r="363" spans="1:7" ht="25.5">
      <c r="A363" s="29">
        <f t="shared" si="11"/>
        <v>352</v>
      </c>
      <c r="B363" s="57" t="s">
        <v>180</v>
      </c>
      <c r="C363" s="64" t="s">
        <v>280</v>
      </c>
      <c r="D363" s="64" t="s">
        <v>48</v>
      </c>
      <c r="E363" s="64" t="s">
        <v>334</v>
      </c>
      <c r="F363" s="30">
        <f t="shared" si="10"/>
        <v>10493.2</v>
      </c>
      <c r="G363" s="58">
        <v>10493200</v>
      </c>
    </row>
    <row r="364" spans="1:7" ht="12.75">
      <c r="A364" s="29">
        <f t="shared" si="11"/>
        <v>353</v>
      </c>
      <c r="B364" s="57" t="s">
        <v>391</v>
      </c>
      <c r="C364" s="64" t="s">
        <v>280</v>
      </c>
      <c r="D364" s="64" t="s">
        <v>48</v>
      </c>
      <c r="E364" s="64" t="s">
        <v>406</v>
      </c>
      <c r="F364" s="30">
        <f t="shared" si="10"/>
        <v>10493.2</v>
      </c>
      <c r="G364" s="58">
        <v>10493200</v>
      </c>
    </row>
    <row r="365" spans="1:7" ht="25.5">
      <c r="A365" s="29">
        <f t="shared" si="11"/>
        <v>354</v>
      </c>
      <c r="B365" s="57" t="s">
        <v>485</v>
      </c>
      <c r="C365" s="64" t="s">
        <v>280</v>
      </c>
      <c r="D365" s="64" t="s">
        <v>486</v>
      </c>
      <c r="E365" s="64" t="s">
        <v>334</v>
      </c>
      <c r="F365" s="30">
        <f t="shared" si="10"/>
        <v>1140</v>
      </c>
      <c r="G365" s="58">
        <v>1140000</v>
      </c>
    </row>
    <row r="366" spans="1:7" ht="63.75">
      <c r="A366" s="29">
        <f t="shared" si="11"/>
        <v>355</v>
      </c>
      <c r="B366" s="57" t="s">
        <v>626</v>
      </c>
      <c r="C366" s="64" t="s">
        <v>280</v>
      </c>
      <c r="D366" s="64" t="s">
        <v>492</v>
      </c>
      <c r="E366" s="64" t="s">
        <v>334</v>
      </c>
      <c r="F366" s="30">
        <f t="shared" si="10"/>
        <v>20</v>
      </c>
      <c r="G366" s="58">
        <v>20000</v>
      </c>
    </row>
    <row r="367" spans="1:7" ht="12.75">
      <c r="A367" s="29">
        <f t="shared" si="11"/>
        <v>356</v>
      </c>
      <c r="B367" s="57" t="s">
        <v>391</v>
      </c>
      <c r="C367" s="64" t="s">
        <v>280</v>
      </c>
      <c r="D367" s="64" t="s">
        <v>492</v>
      </c>
      <c r="E367" s="64" t="s">
        <v>406</v>
      </c>
      <c r="F367" s="30">
        <f t="shared" si="10"/>
        <v>20</v>
      </c>
      <c r="G367" s="58">
        <v>20000</v>
      </c>
    </row>
    <row r="368" spans="1:7" ht="63.75">
      <c r="A368" s="29">
        <f t="shared" si="11"/>
        <v>357</v>
      </c>
      <c r="B368" s="57" t="s">
        <v>620</v>
      </c>
      <c r="C368" s="64" t="s">
        <v>280</v>
      </c>
      <c r="D368" s="64" t="s">
        <v>487</v>
      </c>
      <c r="E368" s="64" t="s">
        <v>334</v>
      </c>
      <c r="F368" s="30">
        <f t="shared" si="10"/>
        <v>1120</v>
      </c>
      <c r="G368" s="58">
        <v>1120000</v>
      </c>
    </row>
    <row r="369" spans="1:7" ht="12.75">
      <c r="A369" s="29">
        <f t="shared" si="11"/>
        <v>358</v>
      </c>
      <c r="B369" s="57" t="s">
        <v>391</v>
      </c>
      <c r="C369" s="64" t="s">
        <v>280</v>
      </c>
      <c r="D369" s="64" t="s">
        <v>487</v>
      </c>
      <c r="E369" s="64" t="s">
        <v>406</v>
      </c>
      <c r="F369" s="30">
        <f t="shared" si="10"/>
        <v>1120</v>
      </c>
      <c r="G369" s="58">
        <v>1120000</v>
      </c>
    </row>
    <row r="370" spans="1:7" ht="38.25">
      <c r="A370" s="29">
        <f t="shared" si="11"/>
        <v>359</v>
      </c>
      <c r="B370" s="57" t="s">
        <v>144</v>
      </c>
      <c r="C370" s="64" t="s">
        <v>280</v>
      </c>
      <c r="D370" s="64" t="s">
        <v>145</v>
      </c>
      <c r="E370" s="64" t="s">
        <v>334</v>
      </c>
      <c r="F370" s="30">
        <f t="shared" si="10"/>
        <v>5215.2</v>
      </c>
      <c r="G370" s="58">
        <v>5215200</v>
      </c>
    </row>
    <row r="371" spans="1:7" ht="12.75">
      <c r="A371" s="29">
        <f t="shared" si="11"/>
        <v>360</v>
      </c>
      <c r="B371" s="57" t="s">
        <v>146</v>
      </c>
      <c r="C371" s="64" t="s">
        <v>280</v>
      </c>
      <c r="D371" s="64" t="s">
        <v>147</v>
      </c>
      <c r="E371" s="64" t="s">
        <v>334</v>
      </c>
      <c r="F371" s="30">
        <f t="shared" si="10"/>
        <v>5215.2</v>
      </c>
      <c r="G371" s="58">
        <v>5215200</v>
      </c>
    </row>
    <row r="372" spans="1:7" ht="12.75">
      <c r="A372" s="29">
        <f t="shared" si="11"/>
        <v>361</v>
      </c>
      <c r="B372" s="57" t="s">
        <v>391</v>
      </c>
      <c r="C372" s="64" t="s">
        <v>280</v>
      </c>
      <c r="D372" s="64" t="s">
        <v>147</v>
      </c>
      <c r="E372" s="64" t="s">
        <v>406</v>
      </c>
      <c r="F372" s="30">
        <f t="shared" si="10"/>
        <v>5215.2</v>
      </c>
      <c r="G372" s="58">
        <v>5215200</v>
      </c>
    </row>
    <row r="373" spans="1:7" ht="12.75">
      <c r="A373" s="53">
        <f t="shared" si="11"/>
        <v>362</v>
      </c>
      <c r="B373" s="81" t="s">
        <v>457</v>
      </c>
      <c r="C373" s="81"/>
      <c r="D373" s="81"/>
      <c r="E373" s="81"/>
      <c r="F373" s="56">
        <f t="shared" si="10"/>
        <v>942006.14526</v>
      </c>
      <c r="G373" s="59">
        <v>942006145.26</v>
      </c>
    </row>
  </sheetData>
  <sheetProtection/>
  <autoFilter ref="A10:G368"/>
  <mergeCells count="2">
    <mergeCell ref="A8:F8"/>
    <mergeCell ref="B373:E373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402"/>
  <sheetViews>
    <sheetView zoomScalePageLayoutView="0" workbookViewId="0" topLeftCell="A382">
      <selection activeCell="L400" sqref="L400"/>
    </sheetView>
  </sheetViews>
  <sheetFormatPr defaultColWidth="9.00390625" defaultRowHeight="12.75"/>
  <cols>
    <col min="1" max="1" width="4.75390625" style="26" customWidth="1"/>
    <col min="2" max="2" width="66.00390625" style="2" customWidth="1"/>
    <col min="3" max="3" width="4.75390625" style="2" customWidth="1"/>
    <col min="4" max="5" width="6.75390625" style="2" customWidth="1"/>
    <col min="6" max="6" width="5.75390625" style="2" customWidth="1"/>
    <col min="7" max="7" width="8.625" style="2" customWidth="1"/>
    <col min="8" max="8" width="0.12890625" style="2" hidden="1" customWidth="1"/>
    <col min="9" max="16384" width="9.125" style="4" customWidth="1"/>
  </cols>
  <sheetData>
    <row r="1" spans="3:7" ht="12">
      <c r="C1" s="6"/>
      <c r="D1" s="6"/>
      <c r="G1" s="1" t="s">
        <v>522</v>
      </c>
    </row>
    <row r="2" spans="3:7" ht="12">
      <c r="C2" s="6"/>
      <c r="D2" s="6"/>
      <c r="G2" s="1" t="s">
        <v>531</v>
      </c>
    </row>
    <row r="3" spans="3:7" ht="12">
      <c r="C3" s="6"/>
      <c r="D3" s="6"/>
      <c r="G3" s="1" t="s">
        <v>332</v>
      </c>
    </row>
    <row r="4" spans="3:7" ht="12">
      <c r="C4" s="6"/>
      <c r="D4" s="6"/>
      <c r="G4" s="1" t="s">
        <v>333</v>
      </c>
    </row>
    <row r="5" spans="3:7" ht="12">
      <c r="C5" s="6"/>
      <c r="D5" s="6"/>
      <c r="G5" s="1" t="s">
        <v>332</v>
      </c>
    </row>
    <row r="6" spans="3:7" ht="12">
      <c r="C6" s="6"/>
      <c r="D6" s="6"/>
      <c r="G6" s="1" t="s">
        <v>170</v>
      </c>
    </row>
    <row r="7" spans="3:4" ht="12">
      <c r="C7" s="6"/>
      <c r="D7" s="6"/>
    </row>
    <row r="8" spans="1:8" ht="12">
      <c r="A8" s="82" t="s">
        <v>118</v>
      </c>
      <c r="B8" s="83"/>
      <c r="C8" s="83"/>
      <c r="D8" s="83"/>
      <c r="E8" s="83"/>
      <c r="F8" s="83"/>
      <c r="G8" s="83"/>
      <c r="H8" s="4"/>
    </row>
    <row r="9" spans="2:8" ht="12">
      <c r="B9" s="8"/>
      <c r="C9" s="8"/>
      <c r="D9" s="8"/>
      <c r="E9" s="8"/>
      <c r="F9" s="8"/>
      <c r="G9" s="8"/>
      <c r="H9" s="8"/>
    </row>
    <row r="10" spans="1:8" ht="78.75">
      <c r="A10" s="28" t="s">
        <v>340</v>
      </c>
      <c r="B10" s="3" t="s">
        <v>242</v>
      </c>
      <c r="C10" s="3" t="s">
        <v>243</v>
      </c>
      <c r="D10" s="3" t="s">
        <v>244</v>
      </c>
      <c r="E10" s="3" t="s">
        <v>241</v>
      </c>
      <c r="F10" s="3" t="s">
        <v>245</v>
      </c>
      <c r="G10" s="3" t="s">
        <v>246</v>
      </c>
      <c r="H10" s="3"/>
    </row>
    <row r="11" spans="1:8" ht="12">
      <c r="A11" s="29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/>
    </row>
    <row r="12" spans="1:8" s="51" customFormat="1" ht="25.5">
      <c r="A12" s="53">
        <v>1</v>
      </c>
      <c r="B12" s="54" t="s">
        <v>50</v>
      </c>
      <c r="C12" s="55" t="s">
        <v>51</v>
      </c>
      <c r="D12" s="55" t="s">
        <v>335</v>
      </c>
      <c r="E12" s="55" t="s">
        <v>52</v>
      </c>
      <c r="F12" s="55" t="s">
        <v>334</v>
      </c>
      <c r="G12" s="56">
        <f aca="true" t="shared" si="0" ref="G12:G75">H12/1000</f>
        <v>4312</v>
      </c>
      <c r="H12" s="70">
        <v>4312000</v>
      </c>
    </row>
    <row r="13" spans="1:8" ht="12.75">
      <c r="A13" s="29">
        <f>A12+1</f>
        <v>2</v>
      </c>
      <c r="B13" s="68" t="s">
        <v>521</v>
      </c>
      <c r="C13" s="69" t="s">
        <v>51</v>
      </c>
      <c r="D13" s="69" t="s">
        <v>416</v>
      </c>
      <c r="E13" s="69" t="s">
        <v>52</v>
      </c>
      <c r="F13" s="69" t="s">
        <v>334</v>
      </c>
      <c r="G13" s="30">
        <f t="shared" si="0"/>
        <v>4312</v>
      </c>
      <c r="H13" s="70">
        <v>4312000</v>
      </c>
    </row>
    <row r="14" spans="1:8" ht="12.75">
      <c r="A14" s="29">
        <f aca="true" t="shared" si="1" ref="A14:A77">1+A13</f>
        <v>3</v>
      </c>
      <c r="B14" s="68" t="s">
        <v>207</v>
      </c>
      <c r="C14" s="69" t="s">
        <v>51</v>
      </c>
      <c r="D14" s="69" t="s">
        <v>53</v>
      </c>
      <c r="E14" s="69" t="s">
        <v>52</v>
      </c>
      <c r="F14" s="69" t="s">
        <v>334</v>
      </c>
      <c r="G14" s="30">
        <f t="shared" si="0"/>
        <v>4312</v>
      </c>
      <c r="H14" s="70">
        <v>4312000</v>
      </c>
    </row>
    <row r="15" spans="1:8" ht="12.75">
      <c r="A15" s="29">
        <f t="shared" si="1"/>
        <v>4</v>
      </c>
      <c r="B15" s="68" t="s">
        <v>321</v>
      </c>
      <c r="C15" s="69" t="s">
        <v>51</v>
      </c>
      <c r="D15" s="69" t="s">
        <v>53</v>
      </c>
      <c r="E15" s="69" t="s">
        <v>54</v>
      </c>
      <c r="F15" s="69" t="s">
        <v>334</v>
      </c>
      <c r="G15" s="30">
        <f t="shared" si="0"/>
        <v>4312</v>
      </c>
      <c r="H15" s="70">
        <v>4312000</v>
      </c>
    </row>
    <row r="16" spans="1:8" ht="25.5">
      <c r="A16" s="29">
        <f t="shared" si="1"/>
        <v>5</v>
      </c>
      <c r="B16" s="68" t="s">
        <v>493</v>
      </c>
      <c r="C16" s="69" t="s">
        <v>51</v>
      </c>
      <c r="D16" s="69" t="s">
        <v>53</v>
      </c>
      <c r="E16" s="69" t="s">
        <v>470</v>
      </c>
      <c r="F16" s="69" t="s">
        <v>334</v>
      </c>
      <c r="G16" s="30">
        <f t="shared" si="0"/>
        <v>1308.088</v>
      </c>
      <c r="H16" s="70">
        <v>1308088</v>
      </c>
    </row>
    <row r="17" spans="1:8" ht="12.75">
      <c r="A17" s="29">
        <f t="shared" si="1"/>
        <v>6</v>
      </c>
      <c r="B17" s="68" t="s">
        <v>97</v>
      </c>
      <c r="C17" s="69" t="s">
        <v>51</v>
      </c>
      <c r="D17" s="69" t="s">
        <v>53</v>
      </c>
      <c r="E17" s="69" t="s">
        <v>470</v>
      </c>
      <c r="F17" s="69" t="s">
        <v>419</v>
      </c>
      <c r="G17" s="30">
        <f t="shared" si="0"/>
        <v>1308.088</v>
      </c>
      <c r="H17" s="70">
        <v>1308088</v>
      </c>
    </row>
    <row r="18" spans="1:8" ht="12.75">
      <c r="A18" s="29">
        <f t="shared" si="1"/>
        <v>7</v>
      </c>
      <c r="B18" s="68" t="s">
        <v>148</v>
      </c>
      <c r="C18" s="69" t="s">
        <v>51</v>
      </c>
      <c r="D18" s="69" t="s">
        <v>53</v>
      </c>
      <c r="E18" s="69" t="s">
        <v>123</v>
      </c>
      <c r="F18" s="69" t="s">
        <v>334</v>
      </c>
      <c r="G18" s="30">
        <f t="shared" si="0"/>
        <v>3003.912</v>
      </c>
      <c r="H18" s="70">
        <v>3003912</v>
      </c>
    </row>
    <row r="19" spans="1:8" ht="12.75">
      <c r="A19" s="29">
        <f t="shared" si="1"/>
        <v>8</v>
      </c>
      <c r="B19" s="68" t="s">
        <v>97</v>
      </c>
      <c r="C19" s="69" t="s">
        <v>51</v>
      </c>
      <c r="D19" s="69" t="s">
        <v>53</v>
      </c>
      <c r="E19" s="69" t="s">
        <v>123</v>
      </c>
      <c r="F19" s="69" t="s">
        <v>419</v>
      </c>
      <c r="G19" s="30">
        <f t="shared" si="0"/>
        <v>3003.912</v>
      </c>
      <c r="H19" s="70">
        <v>3003912</v>
      </c>
    </row>
    <row r="20" spans="1:8" ht="12.75">
      <c r="A20" s="53">
        <f t="shared" si="1"/>
        <v>9</v>
      </c>
      <c r="B20" s="54" t="s">
        <v>525</v>
      </c>
      <c r="C20" s="55" t="s">
        <v>520</v>
      </c>
      <c r="D20" s="55" t="s">
        <v>335</v>
      </c>
      <c r="E20" s="55" t="s">
        <v>52</v>
      </c>
      <c r="F20" s="55" t="s">
        <v>334</v>
      </c>
      <c r="G20" s="56">
        <f t="shared" si="0"/>
        <v>390170.48797</v>
      </c>
      <c r="H20" s="70">
        <v>390170487.97</v>
      </c>
    </row>
    <row r="21" spans="1:8" ht="12.75">
      <c r="A21" s="29">
        <f t="shared" si="1"/>
        <v>10</v>
      </c>
      <c r="B21" s="68" t="s">
        <v>521</v>
      </c>
      <c r="C21" s="69" t="s">
        <v>520</v>
      </c>
      <c r="D21" s="69" t="s">
        <v>416</v>
      </c>
      <c r="E21" s="69" t="s">
        <v>52</v>
      </c>
      <c r="F21" s="69" t="s">
        <v>334</v>
      </c>
      <c r="G21" s="30">
        <f t="shared" si="0"/>
        <v>77336.64904</v>
      </c>
      <c r="H21" s="70">
        <v>77336649.04</v>
      </c>
    </row>
    <row r="22" spans="1:8" ht="25.5">
      <c r="A22" s="29">
        <f t="shared" si="1"/>
        <v>11</v>
      </c>
      <c r="B22" s="68" t="s">
        <v>341</v>
      </c>
      <c r="C22" s="69" t="s">
        <v>520</v>
      </c>
      <c r="D22" s="69" t="s">
        <v>417</v>
      </c>
      <c r="E22" s="69" t="s">
        <v>52</v>
      </c>
      <c r="F22" s="69" t="s">
        <v>334</v>
      </c>
      <c r="G22" s="30">
        <f t="shared" si="0"/>
        <v>1599.07</v>
      </c>
      <c r="H22" s="70">
        <v>1599070</v>
      </c>
    </row>
    <row r="23" spans="1:8" ht="38.25">
      <c r="A23" s="29">
        <f t="shared" si="1"/>
        <v>12</v>
      </c>
      <c r="B23" s="68" t="s">
        <v>322</v>
      </c>
      <c r="C23" s="69" t="s">
        <v>520</v>
      </c>
      <c r="D23" s="69" t="s">
        <v>417</v>
      </c>
      <c r="E23" s="69" t="s">
        <v>458</v>
      </c>
      <c r="F23" s="69" t="s">
        <v>334</v>
      </c>
      <c r="G23" s="30">
        <f t="shared" si="0"/>
        <v>1599.07</v>
      </c>
      <c r="H23" s="70">
        <v>1599070</v>
      </c>
    </row>
    <row r="24" spans="1:8" ht="12.75">
      <c r="A24" s="29">
        <f t="shared" si="1"/>
        <v>13</v>
      </c>
      <c r="B24" s="68" t="s">
        <v>98</v>
      </c>
      <c r="C24" s="69" t="s">
        <v>520</v>
      </c>
      <c r="D24" s="69" t="s">
        <v>417</v>
      </c>
      <c r="E24" s="69" t="s">
        <v>418</v>
      </c>
      <c r="F24" s="69" t="s">
        <v>334</v>
      </c>
      <c r="G24" s="30">
        <f t="shared" si="0"/>
        <v>1599.07</v>
      </c>
      <c r="H24" s="70">
        <v>1599070</v>
      </c>
    </row>
    <row r="25" spans="1:8" ht="12.75">
      <c r="A25" s="29">
        <f t="shared" si="1"/>
        <v>14</v>
      </c>
      <c r="B25" s="68" t="s">
        <v>97</v>
      </c>
      <c r="C25" s="69" t="s">
        <v>520</v>
      </c>
      <c r="D25" s="69" t="s">
        <v>417</v>
      </c>
      <c r="E25" s="69" t="s">
        <v>418</v>
      </c>
      <c r="F25" s="69" t="s">
        <v>419</v>
      </c>
      <c r="G25" s="30">
        <f t="shared" si="0"/>
        <v>1599.07</v>
      </c>
      <c r="H25" s="70">
        <v>1599070</v>
      </c>
    </row>
    <row r="26" spans="1:8" ht="38.25">
      <c r="A26" s="29">
        <f t="shared" si="1"/>
        <v>15</v>
      </c>
      <c r="B26" s="68" t="s">
        <v>204</v>
      </c>
      <c r="C26" s="69" t="s">
        <v>520</v>
      </c>
      <c r="D26" s="69" t="s">
        <v>424</v>
      </c>
      <c r="E26" s="69" t="s">
        <v>52</v>
      </c>
      <c r="F26" s="69" t="s">
        <v>334</v>
      </c>
      <c r="G26" s="30">
        <f t="shared" si="0"/>
        <v>22872.48</v>
      </c>
      <c r="H26" s="70">
        <v>22872480</v>
      </c>
    </row>
    <row r="27" spans="1:8" ht="38.25">
      <c r="A27" s="29">
        <f t="shared" si="1"/>
        <v>16</v>
      </c>
      <c r="B27" s="68" t="s">
        <v>322</v>
      </c>
      <c r="C27" s="69" t="s">
        <v>520</v>
      </c>
      <c r="D27" s="69" t="s">
        <v>424</v>
      </c>
      <c r="E27" s="69" t="s">
        <v>458</v>
      </c>
      <c r="F27" s="69" t="s">
        <v>334</v>
      </c>
      <c r="G27" s="30">
        <f t="shared" si="0"/>
        <v>22872.48</v>
      </c>
      <c r="H27" s="70">
        <v>22872480</v>
      </c>
    </row>
    <row r="28" spans="1:8" ht="12.75">
      <c r="A28" s="29">
        <f t="shared" si="1"/>
        <v>17</v>
      </c>
      <c r="B28" s="68" t="s">
        <v>99</v>
      </c>
      <c r="C28" s="69" t="s">
        <v>520</v>
      </c>
      <c r="D28" s="69" t="s">
        <v>424</v>
      </c>
      <c r="E28" s="69" t="s">
        <v>421</v>
      </c>
      <c r="F28" s="69" t="s">
        <v>334</v>
      </c>
      <c r="G28" s="30">
        <f t="shared" si="0"/>
        <v>22872.48</v>
      </c>
      <c r="H28" s="70">
        <v>22872480</v>
      </c>
    </row>
    <row r="29" spans="1:8" ht="12.75">
      <c r="A29" s="29">
        <f t="shared" si="1"/>
        <v>18</v>
      </c>
      <c r="B29" s="68" t="s">
        <v>97</v>
      </c>
      <c r="C29" s="69" t="s">
        <v>520</v>
      </c>
      <c r="D29" s="69" t="s">
        <v>424</v>
      </c>
      <c r="E29" s="69" t="s">
        <v>421</v>
      </c>
      <c r="F29" s="69" t="s">
        <v>419</v>
      </c>
      <c r="G29" s="30">
        <f t="shared" si="0"/>
        <v>22872.48</v>
      </c>
      <c r="H29" s="70">
        <v>22872480</v>
      </c>
    </row>
    <row r="30" spans="1:8" ht="12.75">
      <c r="A30" s="29">
        <f t="shared" si="1"/>
        <v>19</v>
      </c>
      <c r="B30" s="68" t="s">
        <v>467</v>
      </c>
      <c r="C30" s="69" t="s">
        <v>520</v>
      </c>
      <c r="D30" s="69" t="s">
        <v>101</v>
      </c>
      <c r="E30" s="69" t="s">
        <v>52</v>
      </c>
      <c r="F30" s="69" t="s">
        <v>334</v>
      </c>
      <c r="G30" s="30">
        <f t="shared" si="0"/>
        <v>1000</v>
      </c>
      <c r="H30" s="70">
        <v>1000000</v>
      </c>
    </row>
    <row r="31" spans="1:8" ht="12.75">
      <c r="A31" s="29">
        <f t="shared" si="1"/>
        <v>20</v>
      </c>
      <c r="B31" s="68" t="s">
        <v>102</v>
      </c>
      <c r="C31" s="69" t="s">
        <v>520</v>
      </c>
      <c r="D31" s="69" t="s">
        <v>101</v>
      </c>
      <c r="E31" s="69" t="s">
        <v>468</v>
      </c>
      <c r="F31" s="69" t="s">
        <v>334</v>
      </c>
      <c r="G31" s="30">
        <f t="shared" si="0"/>
        <v>1000</v>
      </c>
      <c r="H31" s="70">
        <v>1000000</v>
      </c>
    </row>
    <row r="32" spans="1:8" ht="12.75">
      <c r="A32" s="29">
        <f t="shared" si="1"/>
        <v>21</v>
      </c>
      <c r="B32" s="68" t="s">
        <v>252</v>
      </c>
      <c r="C32" s="69" t="s">
        <v>520</v>
      </c>
      <c r="D32" s="69" t="s">
        <v>101</v>
      </c>
      <c r="E32" s="69" t="s">
        <v>426</v>
      </c>
      <c r="F32" s="69" t="s">
        <v>334</v>
      </c>
      <c r="G32" s="30">
        <f t="shared" si="0"/>
        <v>1000</v>
      </c>
      <c r="H32" s="70">
        <v>1000000</v>
      </c>
    </row>
    <row r="33" spans="1:8" ht="12.75">
      <c r="A33" s="29">
        <f t="shared" si="1"/>
        <v>22</v>
      </c>
      <c r="B33" s="68" t="s">
        <v>253</v>
      </c>
      <c r="C33" s="69" t="s">
        <v>520</v>
      </c>
      <c r="D33" s="69" t="s">
        <v>101</v>
      </c>
      <c r="E33" s="69" t="s">
        <v>426</v>
      </c>
      <c r="F33" s="69" t="s">
        <v>425</v>
      </c>
      <c r="G33" s="30">
        <f t="shared" si="0"/>
        <v>1000</v>
      </c>
      <c r="H33" s="70">
        <v>1000000</v>
      </c>
    </row>
    <row r="34" spans="1:8" ht="12.75">
      <c r="A34" s="29">
        <f t="shared" si="1"/>
        <v>23</v>
      </c>
      <c r="B34" s="68" t="s">
        <v>206</v>
      </c>
      <c r="C34" s="69" t="s">
        <v>520</v>
      </c>
      <c r="D34" s="69" t="s">
        <v>254</v>
      </c>
      <c r="E34" s="69" t="s">
        <v>52</v>
      </c>
      <c r="F34" s="69" t="s">
        <v>334</v>
      </c>
      <c r="G34" s="30">
        <f t="shared" si="0"/>
        <v>51865.09904</v>
      </c>
      <c r="H34" s="70">
        <v>51865099.04</v>
      </c>
    </row>
    <row r="35" spans="1:8" ht="38.25">
      <c r="A35" s="29">
        <f t="shared" si="1"/>
        <v>24</v>
      </c>
      <c r="B35" s="68" t="s">
        <v>322</v>
      </c>
      <c r="C35" s="69" t="s">
        <v>520</v>
      </c>
      <c r="D35" s="69" t="s">
        <v>254</v>
      </c>
      <c r="E35" s="69" t="s">
        <v>458</v>
      </c>
      <c r="F35" s="69" t="s">
        <v>334</v>
      </c>
      <c r="G35" s="30">
        <f t="shared" si="0"/>
        <v>568.536</v>
      </c>
      <c r="H35" s="70">
        <v>568536</v>
      </c>
    </row>
    <row r="36" spans="1:8" ht="12.75">
      <c r="A36" s="29">
        <f t="shared" si="1"/>
        <v>25</v>
      </c>
      <c r="B36" s="68" t="s">
        <v>99</v>
      </c>
      <c r="C36" s="69" t="s">
        <v>520</v>
      </c>
      <c r="D36" s="69" t="s">
        <v>254</v>
      </c>
      <c r="E36" s="69" t="s">
        <v>421</v>
      </c>
      <c r="F36" s="69" t="s">
        <v>334</v>
      </c>
      <c r="G36" s="30">
        <f t="shared" si="0"/>
        <v>329.3</v>
      </c>
      <c r="H36" s="70">
        <v>329300</v>
      </c>
    </row>
    <row r="37" spans="1:8" ht="12.75">
      <c r="A37" s="29">
        <f t="shared" si="1"/>
        <v>26</v>
      </c>
      <c r="B37" s="68" t="s">
        <v>97</v>
      </c>
      <c r="C37" s="69" t="s">
        <v>520</v>
      </c>
      <c r="D37" s="69" t="s">
        <v>254</v>
      </c>
      <c r="E37" s="69" t="s">
        <v>421</v>
      </c>
      <c r="F37" s="69" t="s">
        <v>419</v>
      </c>
      <c r="G37" s="30">
        <f t="shared" si="0"/>
        <v>329.3</v>
      </c>
      <c r="H37" s="70">
        <v>329300</v>
      </c>
    </row>
    <row r="38" spans="1:8" ht="12.75">
      <c r="A38" s="29">
        <f t="shared" si="1"/>
        <v>27</v>
      </c>
      <c r="B38" s="68" t="s">
        <v>258</v>
      </c>
      <c r="C38" s="69" t="s">
        <v>520</v>
      </c>
      <c r="D38" s="69" t="s">
        <v>254</v>
      </c>
      <c r="E38" s="69" t="s">
        <v>734</v>
      </c>
      <c r="F38" s="69" t="s">
        <v>334</v>
      </c>
      <c r="G38" s="30">
        <f t="shared" si="0"/>
        <v>239.236</v>
      </c>
      <c r="H38" s="70">
        <v>239236</v>
      </c>
    </row>
    <row r="39" spans="1:8" ht="12.75">
      <c r="A39" s="29">
        <f t="shared" si="1"/>
        <v>28</v>
      </c>
      <c r="B39" s="68" t="s">
        <v>260</v>
      </c>
      <c r="C39" s="69" t="s">
        <v>520</v>
      </c>
      <c r="D39" s="69" t="s">
        <v>254</v>
      </c>
      <c r="E39" s="69" t="s">
        <v>734</v>
      </c>
      <c r="F39" s="69" t="s">
        <v>440</v>
      </c>
      <c r="G39" s="30">
        <f t="shared" si="0"/>
        <v>239.236</v>
      </c>
      <c r="H39" s="70">
        <v>239236</v>
      </c>
    </row>
    <row r="40" spans="1:8" ht="38.25">
      <c r="A40" s="29">
        <f t="shared" si="1"/>
        <v>29</v>
      </c>
      <c r="B40" s="68" t="s">
        <v>710</v>
      </c>
      <c r="C40" s="69" t="s">
        <v>520</v>
      </c>
      <c r="D40" s="69" t="s">
        <v>254</v>
      </c>
      <c r="E40" s="69" t="s">
        <v>711</v>
      </c>
      <c r="F40" s="69" t="s">
        <v>334</v>
      </c>
      <c r="G40" s="30">
        <f t="shared" si="0"/>
        <v>19825</v>
      </c>
      <c r="H40" s="70">
        <v>19825000</v>
      </c>
    </row>
    <row r="41" spans="1:8" ht="25.5">
      <c r="A41" s="29"/>
      <c r="B41" s="68" t="s">
        <v>712</v>
      </c>
      <c r="C41" s="69" t="s">
        <v>520</v>
      </c>
      <c r="D41" s="69" t="s">
        <v>254</v>
      </c>
      <c r="E41" s="69" t="s">
        <v>713</v>
      </c>
      <c r="F41" s="69" t="s">
        <v>334</v>
      </c>
      <c r="G41" s="30">
        <f t="shared" si="0"/>
        <v>19825</v>
      </c>
      <c r="H41" s="70">
        <v>19825000</v>
      </c>
    </row>
    <row r="42" spans="1:8" ht="12.75">
      <c r="A42" s="29"/>
      <c r="B42" s="68" t="s">
        <v>714</v>
      </c>
      <c r="C42" s="69" t="s">
        <v>520</v>
      </c>
      <c r="D42" s="69" t="s">
        <v>254</v>
      </c>
      <c r="E42" s="69" t="s">
        <v>713</v>
      </c>
      <c r="F42" s="69" t="s">
        <v>715</v>
      </c>
      <c r="G42" s="30">
        <f t="shared" si="0"/>
        <v>19825</v>
      </c>
      <c r="H42" s="70">
        <v>19825000</v>
      </c>
    </row>
    <row r="43" spans="1:8" ht="25.5">
      <c r="A43" s="29">
        <f>1+A40</f>
        <v>30</v>
      </c>
      <c r="B43" s="68" t="s">
        <v>323</v>
      </c>
      <c r="C43" s="69" t="s">
        <v>520</v>
      </c>
      <c r="D43" s="69" t="s">
        <v>254</v>
      </c>
      <c r="E43" s="69" t="s">
        <v>505</v>
      </c>
      <c r="F43" s="69" t="s">
        <v>334</v>
      </c>
      <c r="G43" s="30">
        <f t="shared" si="0"/>
        <v>14680.60368</v>
      </c>
      <c r="H43" s="70">
        <v>14680603.68</v>
      </c>
    </row>
    <row r="44" spans="1:8" ht="25.5">
      <c r="A44" s="29">
        <f t="shared" si="1"/>
        <v>31</v>
      </c>
      <c r="B44" s="68" t="s">
        <v>255</v>
      </c>
      <c r="C44" s="69" t="s">
        <v>520</v>
      </c>
      <c r="D44" s="69" t="s">
        <v>254</v>
      </c>
      <c r="E44" s="69" t="s">
        <v>256</v>
      </c>
      <c r="F44" s="69" t="s">
        <v>334</v>
      </c>
      <c r="G44" s="30">
        <f t="shared" si="0"/>
        <v>14680.60368</v>
      </c>
      <c r="H44" s="70">
        <v>14680603.68</v>
      </c>
    </row>
    <row r="45" spans="1:8" ht="12.75">
      <c r="A45" s="29">
        <f t="shared" si="1"/>
        <v>32</v>
      </c>
      <c r="B45" s="68" t="s">
        <v>97</v>
      </c>
      <c r="C45" s="69" t="s">
        <v>520</v>
      </c>
      <c r="D45" s="69" t="s">
        <v>254</v>
      </c>
      <c r="E45" s="69" t="s">
        <v>256</v>
      </c>
      <c r="F45" s="69" t="s">
        <v>419</v>
      </c>
      <c r="G45" s="30">
        <f t="shared" si="0"/>
        <v>14680.60368</v>
      </c>
      <c r="H45" s="70">
        <v>14680603.68</v>
      </c>
    </row>
    <row r="46" spans="1:8" ht="12.75">
      <c r="A46" s="29">
        <f t="shared" si="1"/>
        <v>33</v>
      </c>
      <c r="B46" s="68" t="s">
        <v>324</v>
      </c>
      <c r="C46" s="69" t="s">
        <v>520</v>
      </c>
      <c r="D46" s="69" t="s">
        <v>254</v>
      </c>
      <c r="E46" s="69" t="s">
        <v>257</v>
      </c>
      <c r="F46" s="69" t="s">
        <v>334</v>
      </c>
      <c r="G46" s="30">
        <f t="shared" si="0"/>
        <v>13042.459359999999</v>
      </c>
      <c r="H46" s="70">
        <v>13042459.36</v>
      </c>
    </row>
    <row r="47" spans="1:8" ht="12.75">
      <c r="A47" s="29">
        <f t="shared" si="1"/>
        <v>34</v>
      </c>
      <c r="B47" s="68" t="s">
        <v>258</v>
      </c>
      <c r="C47" s="69" t="s">
        <v>520</v>
      </c>
      <c r="D47" s="69" t="s">
        <v>254</v>
      </c>
      <c r="E47" s="69" t="s">
        <v>259</v>
      </c>
      <c r="F47" s="69" t="s">
        <v>334</v>
      </c>
      <c r="G47" s="30">
        <f t="shared" si="0"/>
        <v>13042.459359999999</v>
      </c>
      <c r="H47" s="70">
        <v>13042459.36</v>
      </c>
    </row>
    <row r="48" spans="1:8" ht="12.75">
      <c r="A48" s="29">
        <f t="shared" si="1"/>
        <v>35</v>
      </c>
      <c r="B48" s="68" t="s">
        <v>260</v>
      </c>
      <c r="C48" s="69" t="s">
        <v>520</v>
      </c>
      <c r="D48" s="69" t="s">
        <v>254</v>
      </c>
      <c r="E48" s="69" t="s">
        <v>259</v>
      </c>
      <c r="F48" s="69" t="s">
        <v>440</v>
      </c>
      <c r="G48" s="30">
        <f t="shared" si="0"/>
        <v>13042.459359999999</v>
      </c>
      <c r="H48" s="70">
        <v>13042459.36</v>
      </c>
    </row>
    <row r="49" spans="1:8" ht="12.75">
      <c r="A49" s="29">
        <f t="shared" si="1"/>
        <v>36</v>
      </c>
      <c r="B49" s="68" t="s">
        <v>627</v>
      </c>
      <c r="C49" s="69" t="s">
        <v>520</v>
      </c>
      <c r="D49" s="69" t="s">
        <v>254</v>
      </c>
      <c r="E49" s="69" t="s">
        <v>601</v>
      </c>
      <c r="F49" s="69" t="s">
        <v>334</v>
      </c>
      <c r="G49" s="30">
        <f t="shared" si="0"/>
        <v>338.5</v>
      </c>
      <c r="H49" s="70">
        <v>338500</v>
      </c>
    </row>
    <row r="50" spans="1:8" ht="51">
      <c r="A50" s="29">
        <f t="shared" si="1"/>
        <v>37</v>
      </c>
      <c r="B50" s="68" t="s">
        <v>526</v>
      </c>
      <c r="C50" s="69" t="s">
        <v>520</v>
      </c>
      <c r="D50" s="69" t="s">
        <v>254</v>
      </c>
      <c r="E50" s="69" t="s">
        <v>527</v>
      </c>
      <c r="F50" s="69" t="s">
        <v>334</v>
      </c>
      <c r="G50" s="30">
        <f t="shared" si="0"/>
        <v>255</v>
      </c>
      <c r="H50" s="70">
        <v>255000</v>
      </c>
    </row>
    <row r="51" spans="1:8" ht="12.75">
      <c r="A51" s="29">
        <f t="shared" si="1"/>
        <v>38</v>
      </c>
      <c r="B51" s="68" t="s">
        <v>97</v>
      </c>
      <c r="C51" s="69" t="s">
        <v>520</v>
      </c>
      <c r="D51" s="69" t="s">
        <v>254</v>
      </c>
      <c r="E51" s="69" t="s">
        <v>527</v>
      </c>
      <c r="F51" s="69" t="s">
        <v>419</v>
      </c>
      <c r="G51" s="30">
        <f t="shared" si="0"/>
        <v>255</v>
      </c>
      <c r="H51" s="70">
        <v>255000</v>
      </c>
    </row>
    <row r="52" spans="1:8" ht="63.75">
      <c r="A52" s="29">
        <f t="shared" si="1"/>
        <v>39</v>
      </c>
      <c r="B52" s="68" t="s">
        <v>528</v>
      </c>
      <c r="C52" s="69" t="s">
        <v>520</v>
      </c>
      <c r="D52" s="69" t="s">
        <v>254</v>
      </c>
      <c r="E52" s="69" t="s">
        <v>529</v>
      </c>
      <c r="F52" s="69" t="s">
        <v>334</v>
      </c>
      <c r="G52" s="30">
        <f t="shared" si="0"/>
        <v>0.1</v>
      </c>
      <c r="H52" s="70">
        <v>100</v>
      </c>
    </row>
    <row r="53" spans="1:8" ht="12.75">
      <c r="A53" s="29">
        <f t="shared" si="1"/>
        <v>40</v>
      </c>
      <c r="B53" s="68" t="s">
        <v>97</v>
      </c>
      <c r="C53" s="69" t="s">
        <v>520</v>
      </c>
      <c r="D53" s="69" t="s">
        <v>254</v>
      </c>
      <c r="E53" s="69" t="s">
        <v>529</v>
      </c>
      <c r="F53" s="69" t="s">
        <v>419</v>
      </c>
      <c r="G53" s="30">
        <f t="shared" si="0"/>
        <v>0.1</v>
      </c>
      <c r="H53" s="70">
        <v>100</v>
      </c>
    </row>
    <row r="54" spans="1:8" ht="25.5">
      <c r="A54" s="29">
        <f t="shared" si="1"/>
        <v>41</v>
      </c>
      <c r="B54" s="68" t="s">
        <v>226</v>
      </c>
      <c r="C54" s="69" t="s">
        <v>520</v>
      </c>
      <c r="D54" s="69" t="s">
        <v>254</v>
      </c>
      <c r="E54" s="69" t="s">
        <v>227</v>
      </c>
      <c r="F54" s="69" t="s">
        <v>334</v>
      </c>
      <c r="G54" s="30">
        <f t="shared" si="0"/>
        <v>83.4</v>
      </c>
      <c r="H54" s="70">
        <v>83400</v>
      </c>
    </row>
    <row r="55" spans="1:8" ht="12.75">
      <c r="A55" s="29">
        <f t="shared" si="1"/>
        <v>42</v>
      </c>
      <c r="B55" s="68" t="s">
        <v>97</v>
      </c>
      <c r="C55" s="69" t="s">
        <v>520</v>
      </c>
      <c r="D55" s="69" t="s">
        <v>254</v>
      </c>
      <c r="E55" s="69" t="s">
        <v>227</v>
      </c>
      <c r="F55" s="69" t="s">
        <v>419</v>
      </c>
      <c r="G55" s="30">
        <f t="shared" si="0"/>
        <v>83.4</v>
      </c>
      <c r="H55" s="70">
        <v>83400</v>
      </c>
    </row>
    <row r="56" spans="1:8" ht="12.75">
      <c r="A56" s="29">
        <f t="shared" si="1"/>
        <v>43</v>
      </c>
      <c r="B56" s="68" t="s">
        <v>325</v>
      </c>
      <c r="C56" s="69" t="s">
        <v>520</v>
      </c>
      <c r="D56" s="69" t="s">
        <v>254</v>
      </c>
      <c r="E56" s="69" t="s">
        <v>331</v>
      </c>
      <c r="F56" s="69" t="s">
        <v>334</v>
      </c>
      <c r="G56" s="30">
        <f t="shared" si="0"/>
        <v>3410</v>
      </c>
      <c r="H56" s="70">
        <v>3410000</v>
      </c>
    </row>
    <row r="57" spans="1:8" ht="38.25">
      <c r="A57" s="29">
        <f t="shared" si="1"/>
        <v>44</v>
      </c>
      <c r="B57" s="68" t="s">
        <v>149</v>
      </c>
      <c r="C57" s="69" t="s">
        <v>520</v>
      </c>
      <c r="D57" s="69" t="s">
        <v>254</v>
      </c>
      <c r="E57" s="69" t="s">
        <v>261</v>
      </c>
      <c r="F57" s="69" t="s">
        <v>334</v>
      </c>
      <c r="G57" s="30">
        <f t="shared" si="0"/>
        <v>3410</v>
      </c>
      <c r="H57" s="70">
        <v>3410000</v>
      </c>
    </row>
    <row r="58" spans="1:8" ht="12.75">
      <c r="A58" s="29">
        <f t="shared" si="1"/>
        <v>45</v>
      </c>
      <c r="B58" s="68" t="s">
        <v>262</v>
      </c>
      <c r="C58" s="69" t="s">
        <v>520</v>
      </c>
      <c r="D58" s="69" t="s">
        <v>254</v>
      </c>
      <c r="E58" s="69" t="s">
        <v>261</v>
      </c>
      <c r="F58" s="69" t="s">
        <v>103</v>
      </c>
      <c r="G58" s="30">
        <f t="shared" si="0"/>
        <v>3410</v>
      </c>
      <c r="H58" s="70">
        <v>3410000</v>
      </c>
    </row>
    <row r="59" spans="1:8" ht="25.5">
      <c r="A59" s="29">
        <f t="shared" si="1"/>
        <v>46</v>
      </c>
      <c r="B59" s="68" t="s">
        <v>234</v>
      </c>
      <c r="C59" s="69" t="s">
        <v>520</v>
      </c>
      <c r="D59" s="69" t="s">
        <v>427</v>
      </c>
      <c r="E59" s="69" t="s">
        <v>52</v>
      </c>
      <c r="F59" s="69" t="s">
        <v>334</v>
      </c>
      <c r="G59" s="30">
        <f t="shared" si="0"/>
        <v>3063.792</v>
      </c>
      <c r="H59" s="70">
        <v>3063792</v>
      </c>
    </row>
    <row r="60" spans="1:8" ht="38.25">
      <c r="A60" s="29">
        <f t="shared" si="1"/>
        <v>47</v>
      </c>
      <c r="B60" s="68" t="s">
        <v>78</v>
      </c>
      <c r="C60" s="69" t="s">
        <v>520</v>
      </c>
      <c r="D60" s="69" t="s">
        <v>428</v>
      </c>
      <c r="E60" s="69" t="s">
        <v>52</v>
      </c>
      <c r="F60" s="69" t="s">
        <v>334</v>
      </c>
      <c r="G60" s="30">
        <f t="shared" si="0"/>
        <v>2562.792</v>
      </c>
      <c r="H60" s="70">
        <v>2562792</v>
      </c>
    </row>
    <row r="61" spans="1:8" ht="25.5">
      <c r="A61" s="29">
        <f t="shared" si="1"/>
        <v>48</v>
      </c>
      <c r="B61" s="68" t="s">
        <v>326</v>
      </c>
      <c r="C61" s="69" t="s">
        <v>520</v>
      </c>
      <c r="D61" s="69" t="s">
        <v>428</v>
      </c>
      <c r="E61" s="69" t="s">
        <v>507</v>
      </c>
      <c r="F61" s="69" t="s">
        <v>334</v>
      </c>
      <c r="G61" s="30">
        <f t="shared" si="0"/>
        <v>2562.792</v>
      </c>
      <c r="H61" s="70">
        <v>2562792</v>
      </c>
    </row>
    <row r="62" spans="1:8" ht="38.25">
      <c r="A62" s="29">
        <f t="shared" si="1"/>
        <v>49</v>
      </c>
      <c r="B62" s="68" t="s">
        <v>264</v>
      </c>
      <c r="C62" s="69" t="s">
        <v>520</v>
      </c>
      <c r="D62" s="69" t="s">
        <v>428</v>
      </c>
      <c r="E62" s="69" t="s">
        <v>429</v>
      </c>
      <c r="F62" s="69" t="s">
        <v>334</v>
      </c>
      <c r="G62" s="30">
        <f t="shared" si="0"/>
        <v>2562.792</v>
      </c>
      <c r="H62" s="70">
        <v>2562792</v>
      </c>
    </row>
    <row r="63" spans="1:8" ht="12.75">
      <c r="A63" s="29">
        <f t="shared" si="1"/>
        <v>50</v>
      </c>
      <c r="B63" s="68" t="s">
        <v>260</v>
      </c>
      <c r="C63" s="69" t="s">
        <v>520</v>
      </c>
      <c r="D63" s="69" t="s">
        <v>428</v>
      </c>
      <c r="E63" s="69" t="s">
        <v>429</v>
      </c>
      <c r="F63" s="69" t="s">
        <v>440</v>
      </c>
      <c r="G63" s="30">
        <f t="shared" si="0"/>
        <v>2044.115</v>
      </c>
      <c r="H63" s="70">
        <v>2044115</v>
      </c>
    </row>
    <row r="64" spans="1:8" ht="12.75">
      <c r="A64" s="29">
        <f t="shared" si="1"/>
        <v>51</v>
      </c>
      <c r="B64" s="68" t="s">
        <v>97</v>
      </c>
      <c r="C64" s="69" t="s">
        <v>520</v>
      </c>
      <c r="D64" s="69" t="s">
        <v>428</v>
      </c>
      <c r="E64" s="69" t="s">
        <v>429</v>
      </c>
      <c r="F64" s="69" t="s">
        <v>419</v>
      </c>
      <c r="G64" s="30">
        <f t="shared" si="0"/>
        <v>518.677</v>
      </c>
      <c r="H64" s="70">
        <v>518677</v>
      </c>
    </row>
    <row r="65" spans="1:8" ht="25.5">
      <c r="A65" s="29">
        <f t="shared" si="1"/>
        <v>52</v>
      </c>
      <c r="B65" s="68" t="s">
        <v>79</v>
      </c>
      <c r="C65" s="69" t="s">
        <v>520</v>
      </c>
      <c r="D65" s="69" t="s">
        <v>265</v>
      </c>
      <c r="E65" s="69" t="s">
        <v>52</v>
      </c>
      <c r="F65" s="69" t="s">
        <v>334</v>
      </c>
      <c r="G65" s="30">
        <f t="shared" si="0"/>
        <v>501</v>
      </c>
      <c r="H65" s="70">
        <v>501000</v>
      </c>
    </row>
    <row r="66" spans="1:8" ht="12.75">
      <c r="A66" s="29">
        <f t="shared" si="1"/>
        <v>53</v>
      </c>
      <c r="B66" s="68" t="s">
        <v>325</v>
      </c>
      <c r="C66" s="69" t="s">
        <v>520</v>
      </c>
      <c r="D66" s="69" t="s">
        <v>265</v>
      </c>
      <c r="E66" s="69" t="s">
        <v>331</v>
      </c>
      <c r="F66" s="69" t="s">
        <v>334</v>
      </c>
      <c r="G66" s="30">
        <f t="shared" si="0"/>
        <v>501</v>
      </c>
      <c r="H66" s="70">
        <v>501000</v>
      </c>
    </row>
    <row r="67" spans="1:8" ht="38.25">
      <c r="A67" s="29">
        <f t="shared" si="1"/>
        <v>54</v>
      </c>
      <c r="B67" s="68" t="s">
        <v>150</v>
      </c>
      <c r="C67" s="69" t="s">
        <v>520</v>
      </c>
      <c r="D67" s="69" t="s">
        <v>265</v>
      </c>
      <c r="E67" s="69" t="s">
        <v>263</v>
      </c>
      <c r="F67" s="69" t="s">
        <v>334</v>
      </c>
      <c r="G67" s="30">
        <f t="shared" si="0"/>
        <v>350</v>
      </c>
      <c r="H67" s="70">
        <v>350000</v>
      </c>
    </row>
    <row r="68" spans="1:8" ht="12.75">
      <c r="A68" s="29">
        <f t="shared" si="1"/>
        <v>55</v>
      </c>
      <c r="B68" s="68" t="s">
        <v>262</v>
      </c>
      <c r="C68" s="69" t="s">
        <v>520</v>
      </c>
      <c r="D68" s="69" t="s">
        <v>265</v>
      </c>
      <c r="E68" s="69" t="s">
        <v>263</v>
      </c>
      <c r="F68" s="69" t="s">
        <v>103</v>
      </c>
      <c r="G68" s="30">
        <f t="shared" si="0"/>
        <v>350</v>
      </c>
      <c r="H68" s="70">
        <v>350000</v>
      </c>
    </row>
    <row r="69" spans="1:8" ht="51">
      <c r="A69" s="29">
        <f t="shared" si="1"/>
        <v>56</v>
      </c>
      <c r="B69" s="68" t="s">
        <v>151</v>
      </c>
      <c r="C69" s="69" t="s">
        <v>520</v>
      </c>
      <c r="D69" s="69" t="s">
        <v>265</v>
      </c>
      <c r="E69" s="69" t="s">
        <v>266</v>
      </c>
      <c r="F69" s="69" t="s">
        <v>334</v>
      </c>
      <c r="G69" s="30">
        <f t="shared" si="0"/>
        <v>151</v>
      </c>
      <c r="H69" s="70">
        <v>151000</v>
      </c>
    </row>
    <row r="70" spans="1:8" ht="12.75">
      <c r="A70" s="29">
        <f t="shared" si="1"/>
        <v>57</v>
      </c>
      <c r="B70" s="68" t="s">
        <v>262</v>
      </c>
      <c r="C70" s="69" t="s">
        <v>520</v>
      </c>
      <c r="D70" s="69" t="s">
        <v>265</v>
      </c>
      <c r="E70" s="69" t="s">
        <v>266</v>
      </c>
      <c r="F70" s="69" t="s">
        <v>103</v>
      </c>
      <c r="G70" s="30">
        <f t="shared" si="0"/>
        <v>151</v>
      </c>
      <c r="H70" s="70">
        <v>151000</v>
      </c>
    </row>
    <row r="71" spans="1:8" ht="12.75">
      <c r="A71" s="29">
        <f t="shared" si="1"/>
        <v>58</v>
      </c>
      <c r="B71" s="68" t="s">
        <v>235</v>
      </c>
      <c r="C71" s="69" t="s">
        <v>520</v>
      </c>
      <c r="D71" s="69" t="s">
        <v>430</v>
      </c>
      <c r="E71" s="69" t="s">
        <v>52</v>
      </c>
      <c r="F71" s="69" t="s">
        <v>334</v>
      </c>
      <c r="G71" s="30">
        <f t="shared" si="0"/>
        <v>9924.08432</v>
      </c>
      <c r="H71" s="70">
        <v>9924084.32</v>
      </c>
    </row>
    <row r="72" spans="1:8" ht="12.75">
      <c r="A72" s="29">
        <f t="shared" si="1"/>
        <v>59</v>
      </c>
      <c r="B72" s="68" t="s">
        <v>82</v>
      </c>
      <c r="C72" s="69" t="s">
        <v>520</v>
      </c>
      <c r="D72" s="69" t="s">
        <v>431</v>
      </c>
      <c r="E72" s="69" t="s">
        <v>52</v>
      </c>
      <c r="F72" s="69" t="s">
        <v>334</v>
      </c>
      <c r="G72" s="30">
        <f t="shared" si="0"/>
        <v>570</v>
      </c>
      <c r="H72" s="70">
        <v>570000</v>
      </c>
    </row>
    <row r="73" spans="1:8" ht="12.75">
      <c r="A73" s="29">
        <f t="shared" si="1"/>
        <v>60</v>
      </c>
      <c r="B73" s="68" t="s">
        <v>325</v>
      </c>
      <c r="C73" s="69" t="s">
        <v>520</v>
      </c>
      <c r="D73" s="69" t="s">
        <v>431</v>
      </c>
      <c r="E73" s="69" t="s">
        <v>331</v>
      </c>
      <c r="F73" s="69" t="s">
        <v>334</v>
      </c>
      <c r="G73" s="30">
        <f t="shared" si="0"/>
        <v>570</v>
      </c>
      <c r="H73" s="70">
        <v>570000</v>
      </c>
    </row>
    <row r="74" spans="1:8" ht="63.75">
      <c r="A74" s="29">
        <f t="shared" si="1"/>
        <v>61</v>
      </c>
      <c r="B74" s="68" t="s">
        <v>628</v>
      </c>
      <c r="C74" s="69" t="s">
        <v>520</v>
      </c>
      <c r="D74" s="69" t="s">
        <v>431</v>
      </c>
      <c r="E74" s="69" t="s">
        <v>267</v>
      </c>
      <c r="F74" s="69" t="s">
        <v>334</v>
      </c>
      <c r="G74" s="30">
        <f t="shared" si="0"/>
        <v>570</v>
      </c>
      <c r="H74" s="70">
        <v>570000</v>
      </c>
    </row>
    <row r="75" spans="1:8" ht="12.75">
      <c r="A75" s="29">
        <f t="shared" si="1"/>
        <v>62</v>
      </c>
      <c r="B75" s="68" t="s">
        <v>262</v>
      </c>
      <c r="C75" s="69" t="s">
        <v>520</v>
      </c>
      <c r="D75" s="69" t="s">
        <v>431</v>
      </c>
      <c r="E75" s="69" t="s">
        <v>267</v>
      </c>
      <c r="F75" s="69" t="s">
        <v>103</v>
      </c>
      <c r="G75" s="30">
        <f t="shared" si="0"/>
        <v>570</v>
      </c>
      <c r="H75" s="70">
        <v>570000</v>
      </c>
    </row>
    <row r="76" spans="1:8" ht="12.75">
      <c r="A76" s="29">
        <f t="shared" si="1"/>
        <v>63</v>
      </c>
      <c r="B76" s="68" t="s">
        <v>81</v>
      </c>
      <c r="C76" s="69" t="s">
        <v>520</v>
      </c>
      <c r="D76" s="69" t="s">
        <v>268</v>
      </c>
      <c r="E76" s="69" t="s">
        <v>52</v>
      </c>
      <c r="F76" s="69" t="s">
        <v>334</v>
      </c>
      <c r="G76" s="30">
        <f aca="true" t="shared" si="2" ref="G76:G139">H76/1000</f>
        <v>2403</v>
      </c>
      <c r="H76" s="70">
        <v>2403000</v>
      </c>
    </row>
    <row r="77" spans="1:8" ht="12.75">
      <c r="A77" s="29">
        <f t="shared" si="1"/>
        <v>64</v>
      </c>
      <c r="B77" s="68" t="s">
        <v>327</v>
      </c>
      <c r="C77" s="69" t="s">
        <v>520</v>
      </c>
      <c r="D77" s="69" t="s">
        <v>268</v>
      </c>
      <c r="E77" s="69" t="s">
        <v>269</v>
      </c>
      <c r="F77" s="69" t="s">
        <v>334</v>
      </c>
      <c r="G77" s="30">
        <f t="shared" si="2"/>
        <v>2403</v>
      </c>
      <c r="H77" s="70">
        <v>2403000</v>
      </c>
    </row>
    <row r="78" spans="1:8" ht="51">
      <c r="A78" s="29">
        <f aca="true" t="shared" si="3" ref="A78:A141">1+A77</f>
        <v>65</v>
      </c>
      <c r="B78" s="68" t="s">
        <v>413</v>
      </c>
      <c r="C78" s="69" t="s">
        <v>520</v>
      </c>
      <c r="D78" s="69" t="s">
        <v>268</v>
      </c>
      <c r="E78" s="69" t="s">
        <v>414</v>
      </c>
      <c r="F78" s="69" t="s">
        <v>334</v>
      </c>
      <c r="G78" s="30">
        <f t="shared" si="2"/>
        <v>2403</v>
      </c>
      <c r="H78" s="70">
        <v>2403000</v>
      </c>
    </row>
    <row r="79" spans="1:8" ht="12.75">
      <c r="A79" s="29">
        <f t="shared" si="3"/>
        <v>66</v>
      </c>
      <c r="B79" s="68" t="s">
        <v>260</v>
      </c>
      <c r="C79" s="69" t="s">
        <v>520</v>
      </c>
      <c r="D79" s="69" t="s">
        <v>268</v>
      </c>
      <c r="E79" s="69" t="s">
        <v>414</v>
      </c>
      <c r="F79" s="69" t="s">
        <v>440</v>
      </c>
      <c r="G79" s="30">
        <f t="shared" si="2"/>
        <v>2403</v>
      </c>
      <c r="H79" s="70">
        <v>2403000</v>
      </c>
    </row>
    <row r="80" spans="1:8" ht="12.75">
      <c r="A80" s="29">
        <f t="shared" si="3"/>
        <v>67</v>
      </c>
      <c r="B80" s="68" t="s">
        <v>83</v>
      </c>
      <c r="C80" s="69" t="s">
        <v>520</v>
      </c>
      <c r="D80" s="69" t="s">
        <v>523</v>
      </c>
      <c r="E80" s="69" t="s">
        <v>52</v>
      </c>
      <c r="F80" s="69" t="s">
        <v>334</v>
      </c>
      <c r="G80" s="30">
        <f t="shared" si="2"/>
        <v>54</v>
      </c>
      <c r="H80" s="70">
        <v>54000</v>
      </c>
    </row>
    <row r="81" spans="1:8" ht="12.75">
      <c r="A81" s="29">
        <f t="shared" si="3"/>
        <v>68</v>
      </c>
      <c r="B81" s="68" t="s">
        <v>325</v>
      </c>
      <c r="C81" s="69" t="s">
        <v>520</v>
      </c>
      <c r="D81" s="69" t="s">
        <v>523</v>
      </c>
      <c r="E81" s="69" t="s">
        <v>331</v>
      </c>
      <c r="F81" s="69" t="s">
        <v>334</v>
      </c>
      <c r="G81" s="30">
        <f t="shared" si="2"/>
        <v>54</v>
      </c>
      <c r="H81" s="70">
        <v>54000</v>
      </c>
    </row>
    <row r="82" spans="1:8" ht="51">
      <c r="A82" s="29">
        <f t="shared" si="3"/>
        <v>69</v>
      </c>
      <c r="B82" s="68" t="s">
        <v>152</v>
      </c>
      <c r="C82" s="69" t="s">
        <v>520</v>
      </c>
      <c r="D82" s="69" t="s">
        <v>523</v>
      </c>
      <c r="E82" s="69" t="s">
        <v>270</v>
      </c>
      <c r="F82" s="69" t="s">
        <v>334</v>
      </c>
      <c r="G82" s="30">
        <f t="shared" si="2"/>
        <v>54</v>
      </c>
      <c r="H82" s="70">
        <v>54000</v>
      </c>
    </row>
    <row r="83" spans="1:8" ht="12.75">
      <c r="A83" s="29">
        <f t="shared" si="3"/>
        <v>70</v>
      </c>
      <c r="B83" s="68" t="s">
        <v>262</v>
      </c>
      <c r="C83" s="69" t="s">
        <v>520</v>
      </c>
      <c r="D83" s="69" t="s">
        <v>523</v>
      </c>
      <c r="E83" s="69" t="s">
        <v>270</v>
      </c>
      <c r="F83" s="69" t="s">
        <v>103</v>
      </c>
      <c r="G83" s="30">
        <f t="shared" si="2"/>
        <v>54</v>
      </c>
      <c r="H83" s="70">
        <v>54000</v>
      </c>
    </row>
    <row r="84" spans="1:8" ht="12.75">
      <c r="A84" s="29">
        <f t="shared" si="3"/>
        <v>71</v>
      </c>
      <c r="B84" s="68" t="s">
        <v>84</v>
      </c>
      <c r="C84" s="69" t="s">
        <v>520</v>
      </c>
      <c r="D84" s="69" t="s">
        <v>524</v>
      </c>
      <c r="E84" s="69" t="s">
        <v>52</v>
      </c>
      <c r="F84" s="69" t="s">
        <v>334</v>
      </c>
      <c r="G84" s="30">
        <f t="shared" si="2"/>
        <v>471</v>
      </c>
      <c r="H84" s="70">
        <v>471000</v>
      </c>
    </row>
    <row r="85" spans="1:8" ht="12.75">
      <c r="A85" s="29">
        <f t="shared" si="3"/>
        <v>72</v>
      </c>
      <c r="B85" s="68" t="s">
        <v>325</v>
      </c>
      <c r="C85" s="69" t="s">
        <v>520</v>
      </c>
      <c r="D85" s="69" t="s">
        <v>524</v>
      </c>
      <c r="E85" s="69" t="s">
        <v>331</v>
      </c>
      <c r="F85" s="69" t="s">
        <v>334</v>
      </c>
      <c r="G85" s="30">
        <f t="shared" si="2"/>
        <v>471</v>
      </c>
      <c r="H85" s="70">
        <v>471000</v>
      </c>
    </row>
    <row r="86" spans="1:8" ht="51">
      <c r="A86" s="29">
        <f t="shared" si="3"/>
        <v>73</v>
      </c>
      <c r="B86" s="68" t="s">
        <v>152</v>
      </c>
      <c r="C86" s="69" t="s">
        <v>520</v>
      </c>
      <c r="D86" s="69" t="s">
        <v>524</v>
      </c>
      <c r="E86" s="69" t="s">
        <v>270</v>
      </c>
      <c r="F86" s="69" t="s">
        <v>334</v>
      </c>
      <c r="G86" s="30">
        <f t="shared" si="2"/>
        <v>471</v>
      </c>
      <c r="H86" s="70">
        <v>471000</v>
      </c>
    </row>
    <row r="87" spans="1:8" ht="12.75">
      <c r="A87" s="29">
        <f t="shared" si="3"/>
        <v>74</v>
      </c>
      <c r="B87" s="68" t="s">
        <v>262</v>
      </c>
      <c r="C87" s="69" t="s">
        <v>520</v>
      </c>
      <c r="D87" s="69" t="s">
        <v>524</v>
      </c>
      <c r="E87" s="69" t="s">
        <v>270</v>
      </c>
      <c r="F87" s="69" t="s">
        <v>103</v>
      </c>
      <c r="G87" s="30">
        <f t="shared" si="2"/>
        <v>471</v>
      </c>
      <c r="H87" s="70">
        <v>471000</v>
      </c>
    </row>
    <row r="88" spans="1:8" ht="12.75">
      <c r="A88" s="29">
        <f t="shared" si="3"/>
        <v>75</v>
      </c>
      <c r="B88" s="68" t="s">
        <v>85</v>
      </c>
      <c r="C88" s="69" t="s">
        <v>520</v>
      </c>
      <c r="D88" s="69" t="s">
        <v>271</v>
      </c>
      <c r="E88" s="69" t="s">
        <v>52</v>
      </c>
      <c r="F88" s="69" t="s">
        <v>334</v>
      </c>
      <c r="G88" s="30">
        <f t="shared" si="2"/>
        <v>1064.2</v>
      </c>
      <c r="H88" s="70">
        <v>1064200</v>
      </c>
    </row>
    <row r="89" spans="1:8" ht="12.75">
      <c r="A89" s="29">
        <f t="shared" si="3"/>
        <v>76</v>
      </c>
      <c r="B89" s="68" t="s">
        <v>325</v>
      </c>
      <c r="C89" s="69" t="s">
        <v>520</v>
      </c>
      <c r="D89" s="69" t="s">
        <v>271</v>
      </c>
      <c r="E89" s="69" t="s">
        <v>331</v>
      </c>
      <c r="F89" s="69" t="s">
        <v>334</v>
      </c>
      <c r="G89" s="30">
        <f t="shared" si="2"/>
        <v>697.4</v>
      </c>
      <c r="H89" s="70">
        <v>697400</v>
      </c>
    </row>
    <row r="90" spans="1:8" ht="38.25">
      <c r="A90" s="29">
        <f t="shared" si="3"/>
        <v>77</v>
      </c>
      <c r="B90" s="68" t="s">
        <v>153</v>
      </c>
      <c r="C90" s="69" t="s">
        <v>520</v>
      </c>
      <c r="D90" s="69" t="s">
        <v>271</v>
      </c>
      <c r="E90" s="69" t="s">
        <v>272</v>
      </c>
      <c r="F90" s="69" t="s">
        <v>334</v>
      </c>
      <c r="G90" s="30">
        <f t="shared" si="2"/>
        <v>697.4</v>
      </c>
      <c r="H90" s="70">
        <v>697400</v>
      </c>
    </row>
    <row r="91" spans="1:8" ht="12.75">
      <c r="A91" s="29">
        <f t="shared" si="3"/>
        <v>78</v>
      </c>
      <c r="B91" s="68" t="s">
        <v>262</v>
      </c>
      <c r="C91" s="69" t="s">
        <v>520</v>
      </c>
      <c r="D91" s="69" t="s">
        <v>271</v>
      </c>
      <c r="E91" s="69" t="s">
        <v>272</v>
      </c>
      <c r="F91" s="69" t="s">
        <v>103</v>
      </c>
      <c r="G91" s="30">
        <f t="shared" si="2"/>
        <v>697.4</v>
      </c>
      <c r="H91" s="70">
        <v>697400</v>
      </c>
    </row>
    <row r="92" spans="1:8" ht="25.5">
      <c r="A92" s="29">
        <f t="shared" si="3"/>
        <v>79</v>
      </c>
      <c r="B92" s="68" t="s">
        <v>629</v>
      </c>
      <c r="C92" s="69" t="s">
        <v>520</v>
      </c>
      <c r="D92" s="69" t="s">
        <v>271</v>
      </c>
      <c r="E92" s="69" t="s">
        <v>604</v>
      </c>
      <c r="F92" s="69" t="s">
        <v>334</v>
      </c>
      <c r="G92" s="30">
        <f t="shared" si="2"/>
        <v>366.8</v>
      </c>
      <c r="H92" s="70">
        <v>366800</v>
      </c>
    </row>
    <row r="93" spans="1:8" ht="12.75">
      <c r="A93" s="29">
        <f t="shared" si="3"/>
        <v>80</v>
      </c>
      <c r="B93" s="68" t="s">
        <v>262</v>
      </c>
      <c r="C93" s="69" t="s">
        <v>520</v>
      </c>
      <c r="D93" s="69" t="s">
        <v>271</v>
      </c>
      <c r="E93" s="69" t="s">
        <v>604</v>
      </c>
      <c r="F93" s="69" t="s">
        <v>103</v>
      </c>
      <c r="G93" s="30">
        <f t="shared" si="2"/>
        <v>366.8</v>
      </c>
      <c r="H93" s="70">
        <v>366800</v>
      </c>
    </row>
    <row r="94" spans="1:8" ht="12.75">
      <c r="A94" s="29">
        <f t="shared" si="3"/>
        <v>81</v>
      </c>
      <c r="B94" s="68" t="s">
        <v>80</v>
      </c>
      <c r="C94" s="69" t="s">
        <v>520</v>
      </c>
      <c r="D94" s="69" t="s">
        <v>432</v>
      </c>
      <c r="E94" s="69" t="s">
        <v>52</v>
      </c>
      <c r="F94" s="69" t="s">
        <v>334</v>
      </c>
      <c r="G94" s="30">
        <f t="shared" si="2"/>
        <v>5361.88432</v>
      </c>
      <c r="H94" s="70">
        <v>5361884.32</v>
      </c>
    </row>
    <row r="95" spans="1:8" ht="25.5">
      <c r="A95" s="29">
        <f t="shared" si="3"/>
        <v>82</v>
      </c>
      <c r="B95" s="68" t="s">
        <v>323</v>
      </c>
      <c r="C95" s="69" t="s">
        <v>520</v>
      </c>
      <c r="D95" s="69" t="s">
        <v>432</v>
      </c>
      <c r="E95" s="69" t="s">
        <v>505</v>
      </c>
      <c r="F95" s="69" t="s">
        <v>334</v>
      </c>
      <c r="G95" s="30">
        <f t="shared" si="2"/>
        <v>0.00032</v>
      </c>
      <c r="H95" s="70">
        <v>0.32</v>
      </c>
    </row>
    <row r="96" spans="1:8" ht="38.25">
      <c r="A96" s="29">
        <f t="shared" si="3"/>
        <v>83</v>
      </c>
      <c r="B96" s="68" t="s">
        <v>794</v>
      </c>
      <c r="C96" s="69" t="s">
        <v>520</v>
      </c>
      <c r="D96" s="69" t="s">
        <v>432</v>
      </c>
      <c r="E96" s="69" t="s">
        <v>791</v>
      </c>
      <c r="F96" s="69" t="s">
        <v>334</v>
      </c>
      <c r="G96" s="30">
        <f t="shared" si="2"/>
        <v>0.00032</v>
      </c>
      <c r="H96" s="70">
        <v>0.32</v>
      </c>
    </row>
    <row r="97" spans="1:8" ht="12.75">
      <c r="A97" s="29">
        <f t="shared" si="3"/>
        <v>84</v>
      </c>
      <c r="B97" s="68" t="s">
        <v>97</v>
      </c>
      <c r="C97" s="69" t="s">
        <v>520</v>
      </c>
      <c r="D97" s="69" t="s">
        <v>432</v>
      </c>
      <c r="E97" s="69" t="s">
        <v>791</v>
      </c>
      <c r="F97" s="69" t="s">
        <v>419</v>
      </c>
      <c r="G97" s="30">
        <f t="shared" si="2"/>
        <v>0.00032</v>
      </c>
      <c r="H97" s="70">
        <v>0.32</v>
      </c>
    </row>
    <row r="98" spans="1:8" ht="25.5">
      <c r="A98" s="29">
        <f t="shared" si="3"/>
        <v>85</v>
      </c>
      <c r="B98" s="68" t="s">
        <v>735</v>
      </c>
      <c r="C98" s="69" t="s">
        <v>520</v>
      </c>
      <c r="D98" s="69" t="s">
        <v>432</v>
      </c>
      <c r="E98" s="69" t="s">
        <v>736</v>
      </c>
      <c r="F98" s="69" t="s">
        <v>334</v>
      </c>
      <c r="G98" s="30">
        <f t="shared" si="2"/>
        <v>248.684</v>
      </c>
      <c r="H98" s="70">
        <v>248684</v>
      </c>
    </row>
    <row r="99" spans="1:8" ht="12.75">
      <c r="A99" s="29">
        <f t="shared" si="3"/>
        <v>86</v>
      </c>
      <c r="B99" s="68" t="s">
        <v>737</v>
      </c>
      <c r="C99" s="69" t="s">
        <v>520</v>
      </c>
      <c r="D99" s="69" t="s">
        <v>432</v>
      </c>
      <c r="E99" s="69" t="s">
        <v>738</v>
      </c>
      <c r="F99" s="69" t="s">
        <v>334</v>
      </c>
      <c r="G99" s="30">
        <f t="shared" si="2"/>
        <v>248.684</v>
      </c>
      <c r="H99" s="70">
        <v>248684</v>
      </c>
    </row>
    <row r="100" spans="1:8" ht="12.75">
      <c r="A100" s="29">
        <f t="shared" si="3"/>
        <v>87</v>
      </c>
      <c r="B100" s="68" t="s">
        <v>97</v>
      </c>
      <c r="C100" s="69" t="s">
        <v>520</v>
      </c>
      <c r="D100" s="69" t="s">
        <v>432</v>
      </c>
      <c r="E100" s="69" t="s">
        <v>738</v>
      </c>
      <c r="F100" s="69" t="s">
        <v>419</v>
      </c>
      <c r="G100" s="30">
        <f t="shared" si="2"/>
        <v>248.684</v>
      </c>
      <c r="H100" s="70">
        <v>248684</v>
      </c>
    </row>
    <row r="101" spans="1:8" ht="12.75">
      <c r="A101" s="29">
        <f t="shared" si="3"/>
        <v>88</v>
      </c>
      <c r="B101" s="68" t="s">
        <v>325</v>
      </c>
      <c r="C101" s="69" t="s">
        <v>520</v>
      </c>
      <c r="D101" s="69" t="s">
        <v>432</v>
      </c>
      <c r="E101" s="69" t="s">
        <v>331</v>
      </c>
      <c r="F101" s="69" t="s">
        <v>334</v>
      </c>
      <c r="G101" s="30">
        <f t="shared" si="2"/>
        <v>3341.8</v>
      </c>
      <c r="H101" s="70">
        <v>3341800</v>
      </c>
    </row>
    <row r="102" spans="1:8" ht="51">
      <c r="A102" s="29">
        <f t="shared" si="3"/>
        <v>89</v>
      </c>
      <c r="B102" s="68" t="s">
        <v>739</v>
      </c>
      <c r="C102" s="69" t="s">
        <v>520</v>
      </c>
      <c r="D102" s="69" t="s">
        <v>432</v>
      </c>
      <c r="E102" s="69" t="s">
        <v>740</v>
      </c>
      <c r="F102" s="69" t="s">
        <v>334</v>
      </c>
      <c r="G102" s="30">
        <f t="shared" si="2"/>
        <v>51</v>
      </c>
      <c r="H102" s="70">
        <v>51000</v>
      </c>
    </row>
    <row r="103" spans="1:8" ht="12.75">
      <c r="A103" s="29">
        <f t="shared" si="3"/>
        <v>90</v>
      </c>
      <c r="B103" s="68" t="s">
        <v>262</v>
      </c>
      <c r="C103" s="69" t="s">
        <v>520</v>
      </c>
      <c r="D103" s="69" t="s">
        <v>432</v>
      </c>
      <c r="E103" s="69" t="s">
        <v>740</v>
      </c>
      <c r="F103" s="69" t="s">
        <v>103</v>
      </c>
      <c r="G103" s="30">
        <f t="shared" si="2"/>
        <v>51</v>
      </c>
      <c r="H103" s="70">
        <v>51000</v>
      </c>
    </row>
    <row r="104" spans="1:8" ht="51">
      <c r="A104" s="29">
        <f t="shared" si="3"/>
        <v>91</v>
      </c>
      <c r="B104" s="68" t="s">
        <v>630</v>
      </c>
      <c r="C104" s="69" t="s">
        <v>520</v>
      </c>
      <c r="D104" s="69" t="s">
        <v>432</v>
      </c>
      <c r="E104" s="69" t="s">
        <v>606</v>
      </c>
      <c r="F104" s="69" t="s">
        <v>334</v>
      </c>
      <c r="G104" s="30">
        <f t="shared" si="2"/>
        <v>361.8</v>
      </c>
      <c r="H104" s="70">
        <v>361800</v>
      </c>
    </row>
    <row r="105" spans="1:8" ht="12.75">
      <c r="A105" s="29">
        <f t="shared" si="3"/>
        <v>92</v>
      </c>
      <c r="B105" s="68" t="s">
        <v>262</v>
      </c>
      <c r="C105" s="69" t="s">
        <v>520</v>
      </c>
      <c r="D105" s="69" t="s">
        <v>432</v>
      </c>
      <c r="E105" s="69" t="s">
        <v>606</v>
      </c>
      <c r="F105" s="69" t="s">
        <v>103</v>
      </c>
      <c r="G105" s="30">
        <f t="shared" si="2"/>
        <v>361.8</v>
      </c>
      <c r="H105" s="70">
        <v>361800</v>
      </c>
    </row>
    <row r="106" spans="1:8" ht="51">
      <c r="A106" s="29">
        <f t="shared" si="3"/>
        <v>93</v>
      </c>
      <c r="B106" s="68" t="s">
        <v>154</v>
      </c>
      <c r="C106" s="69" t="s">
        <v>520</v>
      </c>
      <c r="D106" s="69" t="s">
        <v>432</v>
      </c>
      <c r="E106" s="69" t="s">
        <v>273</v>
      </c>
      <c r="F106" s="69" t="s">
        <v>334</v>
      </c>
      <c r="G106" s="30">
        <f t="shared" si="2"/>
        <v>990</v>
      </c>
      <c r="H106" s="70">
        <v>990000</v>
      </c>
    </row>
    <row r="107" spans="1:8" ht="12.75">
      <c r="A107" s="29">
        <f t="shared" si="3"/>
        <v>94</v>
      </c>
      <c r="B107" s="68" t="s">
        <v>262</v>
      </c>
      <c r="C107" s="69" t="s">
        <v>520</v>
      </c>
      <c r="D107" s="69" t="s">
        <v>432</v>
      </c>
      <c r="E107" s="69" t="s">
        <v>273</v>
      </c>
      <c r="F107" s="69" t="s">
        <v>103</v>
      </c>
      <c r="G107" s="30">
        <f t="shared" si="2"/>
        <v>990</v>
      </c>
      <c r="H107" s="70">
        <v>990000</v>
      </c>
    </row>
    <row r="108" spans="1:8" ht="38.25">
      <c r="A108" s="29">
        <f t="shared" si="3"/>
        <v>95</v>
      </c>
      <c r="B108" s="68" t="s">
        <v>155</v>
      </c>
      <c r="C108" s="69" t="s">
        <v>520</v>
      </c>
      <c r="D108" s="69" t="s">
        <v>432</v>
      </c>
      <c r="E108" s="69" t="s">
        <v>274</v>
      </c>
      <c r="F108" s="69" t="s">
        <v>334</v>
      </c>
      <c r="G108" s="30">
        <f t="shared" si="2"/>
        <v>1789</v>
      </c>
      <c r="H108" s="70">
        <v>1789000</v>
      </c>
    </row>
    <row r="109" spans="1:8" ht="12.75">
      <c r="A109" s="29">
        <f t="shared" si="3"/>
        <v>96</v>
      </c>
      <c r="B109" s="68" t="s">
        <v>262</v>
      </c>
      <c r="C109" s="69" t="s">
        <v>520</v>
      </c>
      <c r="D109" s="69" t="s">
        <v>432</v>
      </c>
      <c r="E109" s="69" t="s">
        <v>274</v>
      </c>
      <c r="F109" s="69" t="s">
        <v>103</v>
      </c>
      <c r="G109" s="30">
        <f t="shared" si="2"/>
        <v>1789</v>
      </c>
      <c r="H109" s="70">
        <v>1789000</v>
      </c>
    </row>
    <row r="110" spans="1:8" ht="51">
      <c r="A110" s="29">
        <f t="shared" si="3"/>
        <v>97</v>
      </c>
      <c r="B110" s="68" t="s">
        <v>156</v>
      </c>
      <c r="C110" s="69" t="s">
        <v>520</v>
      </c>
      <c r="D110" s="69" t="s">
        <v>432</v>
      </c>
      <c r="E110" s="69" t="s">
        <v>46</v>
      </c>
      <c r="F110" s="69" t="s">
        <v>334</v>
      </c>
      <c r="G110" s="30">
        <f t="shared" si="2"/>
        <v>150</v>
      </c>
      <c r="H110" s="70">
        <v>150000</v>
      </c>
    </row>
    <row r="111" spans="1:8" ht="12.75">
      <c r="A111" s="29">
        <f t="shared" si="3"/>
        <v>98</v>
      </c>
      <c r="B111" s="68" t="s">
        <v>262</v>
      </c>
      <c r="C111" s="69" t="s">
        <v>520</v>
      </c>
      <c r="D111" s="69" t="s">
        <v>432</v>
      </c>
      <c r="E111" s="69" t="s">
        <v>46</v>
      </c>
      <c r="F111" s="69" t="s">
        <v>103</v>
      </c>
      <c r="G111" s="30">
        <f t="shared" si="2"/>
        <v>150</v>
      </c>
      <c r="H111" s="70">
        <v>150000</v>
      </c>
    </row>
    <row r="112" spans="1:8" ht="25.5">
      <c r="A112" s="29">
        <f t="shared" si="3"/>
        <v>99</v>
      </c>
      <c r="B112" s="68" t="s">
        <v>328</v>
      </c>
      <c r="C112" s="69" t="s">
        <v>520</v>
      </c>
      <c r="D112" s="69" t="s">
        <v>432</v>
      </c>
      <c r="E112" s="69" t="s">
        <v>218</v>
      </c>
      <c r="F112" s="69" t="s">
        <v>334</v>
      </c>
      <c r="G112" s="30">
        <f t="shared" si="2"/>
        <v>844.2</v>
      </c>
      <c r="H112" s="70">
        <v>844200</v>
      </c>
    </row>
    <row r="113" spans="1:8" ht="38.25">
      <c r="A113" s="29">
        <f t="shared" si="3"/>
        <v>100</v>
      </c>
      <c r="B113" s="68" t="s">
        <v>47</v>
      </c>
      <c r="C113" s="69" t="s">
        <v>520</v>
      </c>
      <c r="D113" s="69" t="s">
        <v>432</v>
      </c>
      <c r="E113" s="69" t="s">
        <v>48</v>
      </c>
      <c r="F113" s="69" t="s">
        <v>334</v>
      </c>
      <c r="G113" s="30">
        <f t="shared" si="2"/>
        <v>844.2</v>
      </c>
      <c r="H113" s="70">
        <v>844200</v>
      </c>
    </row>
    <row r="114" spans="1:8" ht="12.75">
      <c r="A114" s="29">
        <f t="shared" si="3"/>
        <v>101</v>
      </c>
      <c r="B114" s="68" t="s">
        <v>262</v>
      </c>
      <c r="C114" s="69" t="s">
        <v>520</v>
      </c>
      <c r="D114" s="69" t="s">
        <v>432</v>
      </c>
      <c r="E114" s="69" t="s">
        <v>48</v>
      </c>
      <c r="F114" s="69" t="s">
        <v>103</v>
      </c>
      <c r="G114" s="30">
        <f t="shared" si="2"/>
        <v>844.2</v>
      </c>
      <c r="H114" s="70">
        <v>844200</v>
      </c>
    </row>
    <row r="115" spans="1:8" ht="38.25">
      <c r="A115" s="29">
        <f t="shared" si="3"/>
        <v>102</v>
      </c>
      <c r="B115" s="68" t="s">
        <v>494</v>
      </c>
      <c r="C115" s="69" t="s">
        <v>520</v>
      </c>
      <c r="D115" s="69" t="s">
        <v>432</v>
      </c>
      <c r="E115" s="69" t="s">
        <v>472</v>
      </c>
      <c r="F115" s="69" t="s">
        <v>334</v>
      </c>
      <c r="G115" s="30">
        <f t="shared" si="2"/>
        <v>927.2</v>
      </c>
      <c r="H115" s="70">
        <v>927200</v>
      </c>
    </row>
    <row r="116" spans="1:8" ht="38.25">
      <c r="A116" s="29">
        <f t="shared" si="3"/>
        <v>103</v>
      </c>
      <c r="B116" s="68" t="s">
        <v>495</v>
      </c>
      <c r="C116" s="69" t="s">
        <v>520</v>
      </c>
      <c r="D116" s="69" t="s">
        <v>432</v>
      </c>
      <c r="E116" s="69" t="s">
        <v>474</v>
      </c>
      <c r="F116" s="69" t="s">
        <v>334</v>
      </c>
      <c r="G116" s="30">
        <f t="shared" si="2"/>
        <v>927.2</v>
      </c>
      <c r="H116" s="70">
        <v>927200</v>
      </c>
    </row>
    <row r="117" spans="1:8" ht="12.75">
      <c r="A117" s="29">
        <f t="shared" si="3"/>
        <v>104</v>
      </c>
      <c r="B117" s="68" t="s">
        <v>262</v>
      </c>
      <c r="C117" s="69" t="s">
        <v>520</v>
      </c>
      <c r="D117" s="69" t="s">
        <v>432</v>
      </c>
      <c r="E117" s="69" t="s">
        <v>474</v>
      </c>
      <c r="F117" s="69" t="s">
        <v>103</v>
      </c>
      <c r="G117" s="30">
        <f t="shared" si="2"/>
        <v>927.2</v>
      </c>
      <c r="H117" s="70">
        <v>927200</v>
      </c>
    </row>
    <row r="118" spans="1:8" ht="12.75">
      <c r="A118" s="29">
        <f t="shared" si="3"/>
        <v>105</v>
      </c>
      <c r="B118" s="68" t="s">
        <v>236</v>
      </c>
      <c r="C118" s="69" t="s">
        <v>520</v>
      </c>
      <c r="D118" s="69" t="s">
        <v>433</v>
      </c>
      <c r="E118" s="69" t="s">
        <v>52</v>
      </c>
      <c r="F118" s="69" t="s">
        <v>334</v>
      </c>
      <c r="G118" s="30">
        <f t="shared" si="2"/>
        <v>6762</v>
      </c>
      <c r="H118" s="70">
        <v>6762000</v>
      </c>
    </row>
    <row r="119" spans="1:8" ht="12.75">
      <c r="A119" s="29">
        <f t="shared" si="3"/>
        <v>106</v>
      </c>
      <c r="B119" s="68" t="s">
        <v>785</v>
      </c>
      <c r="C119" s="69" t="s">
        <v>520</v>
      </c>
      <c r="D119" s="69" t="s">
        <v>783</v>
      </c>
      <c r="E119" s="69" t="s">
        <v>52</v>
      </c>
      <c r="F119" s="69" t="s">
        <v>334</v>
      </c>
      <c r="G119" s="30">
        <f t="shared" si="2"/>
        <v>79.82</v>
      </c>
      <c r="H119" s="70">
        <v>79820</v>
      </c>
    </row>
    <row r="120" spans="1:8" ht="12.75">
      <c r="A120" s="29">
        <f t="shared" si="3"/>
        <v>107</v>
      </c>
      <c r="B120" s="68" t="s">
        <v>325</v>
      </c>
      <c r="C120" s="69" t="s">
        <v>520</v>
      </c>
      <c r="D120" s="69" t="s">
        <v>783</v>
      </c>
      <c r="E120" s="69" t="s">
        <v>331</v>
      </c>
      <c r="F120" s="69" t="s">
        <v>334</v>
      </c>
      <c r="G120" s="30">
        <f t="shared" si="2"/>
        <v>79.82</v>
      </c>
      <c r="H120" s="70">
        <v>79820</v>
      </c>
    </row>
    <row r="121" spans="1:8" ht="51">
      <c r="A121" s="29">
        <f t="shared" si="3"/>
        <v>108</v>
      </c>
      <c r="B121" s="68" t="s">
        <v>157</v>
      </c>
      <c r="C121" s="69" t="s">
        <v>520</v>
      </c>
      <c r="D121" s="69" t="s">
        <v>783</v>
      </c>
      <c r="E121" s="69" t="s">
        <v>55</v>
      </c>
      <c r="F121" s="69" t="s">
        <v>334</v>
      </c>
      <c r="G121" s="30">
        <f t="shared" si="2"/>
        <v>79.82</v>
      </c>
      <c r="H121" s="70">
        <v>79820</v>
      </c>
    </row>
    <row r="122" spans="1:8" ht="12.75">
      <c r="A122" s="29">
        <f t="shared" si="3"/>
        <v>109</v>
      </c>
      <c r="B122" s="68" t="s">
        <v>262</v>
      </c>
      <c r="C122" s="69" t="s">
        <v>520</v>
      </c>
      <c r="D122" s="69" t="s">
        <v>783</v>
      </c>
      <c r="E122" s="69" t="s">
        <v>55</v>
      </c>
      <c r="F122" s="69" t="s">
        <v>103</v>
      </c>
      <c r="G122" s="30">
        <f t="shared" si="2"/>
        <v>79.82</v>
      </c>
      <c r="H122" s="70">
        <v>79820</v>
      </c>
    </row>
    <row r="123" spans="1:8" ht="12.75">
      <c r="A123" s="29">
        <f t="shared" si="3"/>
        <v>110</v>
      </c>
      <c r="B123" s="68" t="s">
        <v>86</v>
      </c>
      <c r="C123" s="69" t="s">
        <v>520</v>
      </c>
      <c r="D123" s="69" t="s">
        <v>434</v>
      </c>
      <c r="E123" s="69" t="s">
        <v>52</v>
      </c>
      <c r="F123" s="69" t="s">
        <v>334</v>
      </c>
      <c r="G123" s="30">
        <f t="shared" si="2"/>
        <v>120.18</v>
      </c>
      <c r="H123" s="70">
        <v>120180</v>
      </c>
    </row>
    <row r="124" spans="1:8" ht="12.75">
      <c r="A124" s="29">
        <f t="shared" si="3"/>
        <v>111</v>
      </c>
      <c r="B124" s="68" t="s">
        <v>325</v>
      </c>
      <c r="C124" s="69" t="s">
        <v>520</v>
      </c>
      <c r="D124" s="69" t="s">
        <v>434</v>
      </c>
      <c r="E124" s="69" t="s">
        <v>331</v>
      </c>
      <c r="F124" s="69" t="s">
        <v>334</v>
      </c>
      <c r="G124" s="30">
        <f t="shared" si="2"/>
        <v>120.18</v>
      </c>
      <c r="H124" s="70">
        <v>120180</v>
      </c>
    </row>
    <row r="125" spans="1:8" ht="51">
      <c r="A125" s="29">
        <f t="shared" si="3"/>
        <v>112</v>
      </c>
      <c r="B125" s="68" t="s">
        <v>157</v>
      </c>
      <c r="C125" s="69" t="s">
        <v>520</v>
      </c>
      <c r="D125" s="69" t="s">
        <v>434</v>
      </c>
      <c r="E125" s="69" t="s">
        <v>55</v>
      </c>
      <c r="F125" s="69" t="s">
        <v>334</v>
      </c>
      <c r="G125" s="30">
        <f t="shared" si="2"/>
        <v>120.18</v>
      </c>
      <c r="H125" s="70">
        <v>120180</v>
      </c>
    </row>
    <row r="126" spans="1:8" ht="12.75">
      <c r="A126" s="29">
        <f t="shared" si="3"/>
        <v>113</v>
      </c>
      <c r="B126" s="68" t="s">
        <v>262</v>
      </c>
      <c r="C126" s="69" t="s">
        <v>520</v>
      </c>
      <c r="D126" s="69" t="s">
        <v>434</v>
      </c>
      <c r="E126" s="69" t="s">
        <v>55</v>
      </c>
      <c r="F126" s="69" t="s">
        <v>103</v>
      </c>
      <c r="G126" s="30">
        <f t="shared" si="2"/>
        <v>120.18</v>
      </c>
      <c r="H126" s="70">
        <v>120180</v>
      </c>
    </row>
    <row r="127" spans="1:8" ht="12.75">
      <c r="A127" s="29">
        <f t="shared" si="3"/>
        <v>114</v>
      </c>
      <c r="B127" s="68" t="s">
        <v>87</v>
      </c>
      <c r="C127" s="69" t="s">
        <v>520</v>
      </c>
      <c r="D127" s="69" t="s">
        <v>56</v>
      </c>
      <c r="E127" s="69" t="s">
        <v>52</v>
      </c>
      <c r="F127" s="69" t="s">
        <v>334</v>
      </c>
      <c r="G127" s="30">
        <f t="shared" si="2"/>
        <v>6562</v>
      </c>
      <c r="H127" s="70">
        <v>6562000</v>
      </c>
    </row>
    <row r="128" spans="1:8" ht="12.75">
      <c r="A128" s="29">
        <f t="shared" si="3"/>
        <v>115</v>
      </c>
      <c r="B128" s="68" t="s">
        <v>325</v>
      </c>
      <c r="C128" s="69" t="s">
        <v>520</v>
      </c>
      <c r="D128" s="69" t="s">
        <v>56</v>
      </c>
      <c r="E128" s="69" t="s">
        <v>331</v>
      </c>
      <c r="F128" s="69" t="s">
        <v>334</v>
      </c>
      <c r="G128" s="30">
        <f t="shared" si="2"/>
        <v>6562</v>
      </c>
      <c r="H128" s="70">
        <v>6562000</v>
      </c>
    </row>
    <row r="129" spans="1:8" ht="51">
      <c r="A129" s="29">
        <f t="shared" si="3"/>
        <v>116</v>
      </c>
      <c r="B129" s="68" t="s">
        <v>158</v>
      </c>
      <c r="C129" s="69" t="s">
        <v>520</v>
      </c>
      <c r="D129" s="69" t="s">
        <v>56</v>
      </c>
      <c r="E129" s="69" t="s">
        <v>57</v>
      </c>
      <c r="F129" s="69" t="s">
        <v>334</v>
      </c>
      <c r="G129" s="30">
        <f t="shared" si="2"/>
        <v>6562</v>
      </c>
      <c r="H129" s="70">
        <v>6562000</v>
      </c>
    </row>
    <row r="130" spans="1:8" ht="12.75">
      <c r="A130" s="29">
        <f t="shared" si="3"/>
        <v>117</v>
      </c>
      <c r="B130" s="68" t="s">
        <v>262</v>
      </c>
      <c r="C130" s="69" t="s">
        <v>520</v>
      </c>
      <c r="D130" s="69" t="s">
        <v>56</v>
      </c>
      <c r="E130" s="69" t="s">
        <v>57</v>
      </c>
      <c r="F130" s="69" t="s">
        <v>103</v>
      </c>
      <c r="G130" s="30">
        <f t="shared" si="2"/>
        <v>6562</v>
      </c>
      <c r="H130" s="70">
        <v>6562000</v>
      </c>
    </row>
    <row r="131" spans="1:8" ht="12.75">
      <c r="A131" s="29">
        <f t="shared" si="3"/>
        <v>118</v>
      </c>
      <c r="B131" s="68" t="s">
        <v>237</v>
      </c>
      <c r="C131" s="69" t="s">
        <v>520</v>
      </c>
      <c r="D131" s="69" t="s">
        <v>435</v>
      </c>
      <c r="E131" s="69" t="s">
        <v>52</v>
      </c>
      <c r="F131" s="69" t="s">
        <v>334</v>
      </c>
      <c r="G131" s="30">
        <f t="shared" si="2"/>
        <v>2022</v>
      </c>
      <c r="H131" s="70">
        <v>2022000</v>
      </c>
    </row>
    <row r="132" spans="1:8" ht="12.75">
      <c r="A132" s="29">
        <f t="shared" si="3"/>
        <v>119</v>
      </c>
      <c r="B132" s="68" t="s">
        <v>315</v>
      </c>
      <c r="C132" s="69" t="s">
        <v>520</v>
      </c>
      <c r="D132" s="69" t="s">
        <v>436</v>
      </c>
      <c r="E132" s="69" t="s">
        <v>52</v>
      </c>
      <c r="F132" s="69" t="s">
        <v>334</v>
      </c>
      <c r="G132" s="30">
        <f t="shared" si="2"/>
        <v>2022</v>
      </c>
      <c r="H132" s="70">
        <v>2022000</v>
      </c>
    </row>
    <row r="133" spans="1:8" ht="12.75">
      <c r="A133" s="29">
        <f t="shared" si="3"/>
        <v>120</v>
      </c>
      <c r="B133" s="68" t="s">
        <v>325</v>
      </c>
      <c r="C133" s="69" t="s">
        <v>520</v>
      </c>
      <c r="D133" s="69" t="s">
        <v>436</v>
      </c>
      <c r="E133" s="69" t="s">
        <v>331</v>
      </c>
      <c r="F133" s="69" t="s">
        <v>334</v>
      </c>
      <c r="G133" s="30">
        <f t="shared" si="2"/>
        <v>2022</v>
      </c>
      <c r="H133" s="70">
        <v>2022000</v>
      </c>
    </row>
    <row r="134" spans="1:8" ht="51">
      <c r="A134" s="29">
        <f t="shared" si="3"/>
        <v>121</v>
      </c>
      <c r="B134" s="68" t="s">
        <v>158</v>
      </c>
      <c r="C134" s="69" t="s">
        <v>520</v>
      </c>
      <c r="D134" s="69" t="s">
        <v>436</v>
      </c>
      <c r="E134" s="69" t="s">
        <v>57</v>
      </c>
      <c r="F134" s="69" t="s">
        <v>334</v>
      </c>
      <c r="G134" s="30">
        <f t="shared" si="2"/>
        <v>2022</v>
      </c>
      <c r="H134" s="70">
        <v>2022000</v>
      </c>
    </row>
    <row r="135" spans="1:8" ht="12.75">
      <c r="A135" s="29">
        <f t="shared" si="3"/>
        <v>122</v>
      </c>
      <c r="B135" s="68" t="s">
        <v>262</v>
      </c>
      <c r="C135" s="69" t="s">
        <v>520</v>
      </c>
      <c r="D135" s="69" t="s">
        <v>436</v>
      </c>
      <c r="E135" s="69" t="s">
        <v>57</v>
      </c>
      <c r="F135" s="69" t="s">
        <v>103</v>
      </c>
      <c r="G135" s="30">
        <f t="shared" si="2"/>
        <v>2022</v>
      </c>
      <c r="H135" s="70">
        <v>2022000</v>
      </c>
    </row>
    <row r="136" spans="1:8" ht="12.75">
      <c r="A136" s="29">
        <f t="shared" si="3"/>
        <v>123</v>
      </c>
      <c r="B136" s="68" t="s">
        <v>238</v>
      </c>
      <c r="C136" s="69" t="s">
        <v>520</v>
      </c>
      <c r="D136" s="69" t="s">
        <v>437</v>
      </c>
      <c r="E136" s="69" t="s">
        <v>52</v>
      </c>
      <c r="F136" s="69" t="s">
        <v>334</v>
      </c>
      <c r="G136" s="30">
        <f t="shared" si="2"/>
        <v>53632.27882</v>
      </c>
      <c r="H136" s="70">
        <v>53632278.82</v>
      </c>
    </row>
    <row r="137" spans="1:8" ht="12.75">
      <c r="A137" s="29">
        <f t="shared" si="3"/>
        <v>124</v>
      </c>
      <c r="B137" s="68" t="s">
        <v>316</v>
      </c>
      <c r="C137" s="69" t="s">
        <v>520</v>
      </c>
      <c r="D137" s="69" t="s">
        <v>438</v>
      </c>
      <c r="E137" s="69" t="s">
        <v>52</v>
      </c>
      <c r="F137" s="69" t="s">
        <v>334</v>
      </c>
      <c r="G137" s="30">
        <f t="shared" si="2"/>
        <v>53582.27882</v>
      </c>
      <c r="H137" s="70">
        <v>53582278.82</v>
      </c>
    </row>
    <row r="138" spans="1:8" ht="12.75">
      <c r="A138" s="29">
        <f t="shared" si="3"/>
        <v>125</v>
      </c>
      <c r="B138" s="68" t="s">
        <v>325</v>
      </c>
      <c r="C138" s="69" t="s">
        <v>520</v>
      </c>
      <c r="D138" s="69" t="s">
        <v>438</v>
      </c>
      <c r="E138" s="69" t="s">
        <v>331</v>
      </c>
      <c r="F138" s="69" t="s">
        <v>334</v>
      </c>
      <c r="G138" s="30">
        <f t="shared" si="2"/>
        <v>8182.27882</v>
      </c>
      <c r="H138" s="70">
        <v>8182278.82</v>
      </c>
    </row>
    <row r="139" spans="1:8" ht="51">
      <c r="A139" s="29">
        <f t="shared" si="3"/>
        <v>126</v>
      </c>
      <c r="B139" s="68" t="s">
        <v>163</v>
      </c>
      <c r="C139" s="69" t="s">
        <v>520</v>
      </c>
      <c r="D139" s="69" t="s">
        <v>438</v>
      </c>
      <c r="E139" s="69" t="s">
        <v>410</v>
      </c>
      <c r="F139" s="69" t="s">
        <v>334</v>
      </c>
      <c r="G139" s="30">
        <f t="shared" si="2"/>
        <v>8182.27882</v>
      </c>
      <c r="H139" s="70">
        <v>8182278.82</v>
      </c>
    </row>
    <row r="140" spans="1:10" ht="12.75">
      <c r="A140" s="29">
        <f t="shared" si="3"/>
        <v>127</v>
      </c>
      <c r="B140" s="68" t="s">
        <v>262</v>
      </c>
      <c r="C140" s="69" t="s">
        <v>520</v>
      </c>
      <c r="D140" s="69" t="s">
        <v>438</v>
      </c>
      <c r="E140" s="69" t="s">
        <v>410</v>
      </c>
      <c r="F140" s="69" t="s">
        <v>103</v>
      </c>
      <c r="G140" s="30">
        <f aca="true" t="shared" si="4" ref="G140:G203">H140/1000</f>
        <v>8182.27882</v>
      </c>
      <c r="H140" s="70">
        <v>8182278.82</v>
      </c>
      <c r="J140" s="50"/>
    </row>
    <row r="141" spans="1:8" ht="38.25">
      <c r="A141" s="29">
        <f t="shared" si="3"/>
        <v>128</v>
      </c>
      <c r="B141" s="68" t="s">
        <v>677</v>
      </c>
      <c r="C141" s="69" t="s">
        <v>520</v>
      </c>
      <c r="D141" s="69" t="s">
        <v>438</v>
      </c>
      <c r="E141" s="69" t="s">
        <v>662</v>
      </c>
      <c r="F141" s="69" t="s">
        <v>334</v>
      </c>
      <c r="G141" s="30">
        <f t="shared" si="4"/>
        <v>45400</v>
      </c>
      <c r="H141" s="70">
        <v>45400000</v>
      </c>
    </row>
    <row r="142" spans="1:8" ht="25.5">
      <c r="A142" s="29">
        <f aca="true" t="shared" si="5" ref="A142:A205">1+A141</f>
        <v>129</v>
      </c>
      <c r="B142" s="68" t="s">
        <v>678</v>
      </c>
      <c r="C142" s="69" t="s">
        <v>520</v>
      </c>
      <c r="D142" s="69" t="s">
        <v>438</v>
      </c>
      <c r="E142" s="69" t="s">
        <v>664</v>
      </c>
      <c r="F142" s="69" t="s">
        <v>334</v>
      </c>
      <c r="G142" s="30">
        <f t="shared" si="4"/>
        <v>45400</v>
      </c>
      <c r="H142" s="70">
        <v>45400000</v>
      </c>
    </row>
    <row r="143" spans="1:8" ht="12.75">
      <c r="A143" s="29">
        <f t="shared" si="5"/>
        <v>130</v>
      </c>
      <c r="B143" s="68" t="s">
        <v>262</v>
      </c>
      <c r="C143" s="69" t="s">
        <v>520</v>
      </c>
      <c r="D143" s="69" t="s">
        <v>438</v>
      </c>
      <c r="E143" s="69" t="s">
        <v>664</v>
      </c>
      <c r="F143" s="69" t="s">
        <v>103</v>
      </c>
      <c r="G143" s="30">
        <f t="shared" si="4"/>
        <v>45400</v>
      </c>
      <c r="H143" s="70">
        <v>45400000</v>
      </c>
    </row>
    <row r="144" spans="1:8" ht="12.75">
      <c r="A144" s="29">
        <f t="shared" si="5"/>
        <v>131</v>
      </c>
      <c r="B144" s="68" t="s">
        <v>318</v>
      </c>
      <c r="C144" s="69" t="s">
        <v>520</v>
      </c>
      <c r="D144" s="69" t="s">
        <v>444</v>
      </c>
      <c r="E144" s="69" t="s">
        <v>52</v>
      </c>
      <c r="F144" s="69" t="s">
        <v>334</v>
      </c>
      <c r="G144" s="30">
        <f t="shared" si="4"/>
        <v>50</v>
      </c>
      <c r="H144" s="70">
        <v>50000</v>
      </c>
    </row>
    <row r="145" spans="1:8" ht="12.75">
      <c r="A145" s="29">
        <f t="shared" si="5"/>
        <v>132</v>
      </c>
      <c r="B145" s="68" t="s">
        <v>325</v>
      </c>
      <c r="C145" s="69" t="s">
        <v>520</v>
      </c>
      <c r="D145" s="69" t="s">
        <v>444</v>
      </c>
      <c r="E145" s="69" t="s">
        <v>331</v>
      </c>
      <c r="F145" s="69" t="s">
        <v>334</v>
      </c>
      <c r="G145" s="30">
        <f t="shared" si="4"/>
        <v>50</v>
      </c>
      <c r="H145" s="70">
        <v>50000</v>
      </c>
    </row>
    <row r="146" spans="1:8" ht="51">
      <c r="A146" s="29">
        <f t="shared" si="5"/>
        <v>133</v>
      </c>
      <c r="B146" s="68" t="s">
        <v>795</v>
      </c>
      <c r="C146" s="69" t="s">
        <v>520</v>
      </c>
      <c r="D146" s="69" t="s">
        <v>444</v>
      </c>
      <c r="E146" s="69" t="s">
        <v>716</v>
      </c>
      <c r="F146" s="69" t="s">
        <v>334</v>
      </c>
      <c r="G146" s="30">
        <f t="shared" si="4"/>
        <v>50</v>
      </c>
      <c r="H146" s="70">
        <v>50000</v>
      </c>
    </row>
    <row r="147" spans="1:8" ht="12.75">
      <c r="A147" s="29">
        <f t="shared" si="5"/>
        <v>134</v>
      </c>
      <c r="B147" s="68" t="s">
        <v>262</v>
      </c>
      <c r="C147" s="69" t="s">
        <v>520</v>
      </c>
      <c r="D147" s="69" t="s">
        <v>444</v>
      </c>
      <c r="E147" s="69" t="s">
        <v>716</v>
      </c>
      <c r="F147" s="69" t="s">
        <v>103</v>
      </c>
      <c r="G147" s="30">
        <f t="shared" si="4"/>
        <v>50</v>
      </c>
      <c r="H147" s="70">
        <v>50000</v>
      </c>
    </row>
    <row r="148" spans="1:8" ht="12.75">
      <c r="A148" s="29">
        <f t="shared" si="5"/>
        <v>135</v>
      </c>
      <c r="B148" s="68" t="s">
        <v>239</v>
      </c>
      <c r="C148" s="69" t="s">
        <v>520</v>
      </c>
      <c r="D148" s="69" t="s">
        <v>450</v>
      </c>
      <c r="E148" s="69" t="s">
        <v>52</v>
      </c>
      <c r="F148" s="69" t="s">
        <v>334</v>
      </c>
      <c r="G148" s="30">
        <f t="shared" si="4"/>
        <v>72536.08</v>
      </c>
      <c r="H148" s="70">
        <v>72536080</v>
      </c>
    </row>
    <row r="149" spans="1:8" ht="12.75">
      <c r="A149" s="29">
        <f t="shared" si="5"/>
        <v>136</v>
      </c>
      <c r="B149" s="68" t="s">
        <v>230</v>
      </c>
      <c r="C149" s="69" t="s">
        <v>520</v>
      </c>
      <c r="D149" s="69" t="s">
        <v>451</v>
      </c>
      <c r="E149" s="69" t="s">
        <v>52</v>
      </c>
      <c r="F149" s="69" t="s">
        <v>334</v>
      </c>
      <c r="G149" s="30">
        <f t="shared" si="4"/>
        <v>3048</v>
      </c>
      <c r="H149" s="70">
        <v>3048000</v>
      </c>
    </row>
    <row r="150" spans="1:8" ht="25.5">
      <c r="A150" s="29">
        <f t="shared" si="5"/>
        <v>137</v>
      </c>
      <c r="B150" s="68" t="s">
        <v>34</v>
      </c>
      <c r="C150" s="69" t="s">
        <v>520</v>
      </c>
      <c r="D150" s="69" t="s">
        <v>451</v>
      </c>
      <c r="E150" s="69" t="s">
        <v>224</v>
      </c>
      <c r="F150" s="69" t="s">
        <v>334</v>
      </c>
      <c r="G150" s="30">
        <f t="shared" si="4"/>
        <v>3048</v>
      </c>
      <c r="H150" s="70">
        <v>3048000</v>
      </c>
    </row>
    <row r="151" spans="1:8" ht="25.5">
      <c r="A151" s="29">
        <f t="shared" si="5"/>
        <v>138</v>
      </c>
      <c r="B151" s="68" t="s">
        <v>58</v>
      </c>
      <c r="C151" s="69" t="s">
        <v>520</v>
      </c>
      <c r="D151" s="69" t="s">
        <v>451</v>
      </c>
      <c r="E151" s="69" t="s">
        <v>452</v>
      </c>
      <c r="F151" s="69" t="s">
        <v>334</v>
      </c>
      <c r="G151" s="30">
        <f t="shared" si="4"/>
        <v>3048</v>
      </c>
      <c r="H151" s="70">
        <v>3048000</v>
      </c>
    </row>
    <row r="152" spans="1:8" ht="12.75">
      <c r="A152" s="29">
        <f t="shared" si="5"/>
        <v>139</v>
      </c>
      <c r="B152" s="68" t="s">
        <v>399</v>
      </c>
      <c r="C152" s="69" t="s">
        <v>520</v>
      </c>
      <c r="D152" s="69" t="s">
        <v>451</v>
      </c>
      <c r="E152" s="69" t="s">
        <v>452</v>
      </c>
      <c r="F152" s="69" t="s">
        <v>453</v>
      </c>
      <c r="G152" s="30">
        <f t="shared" si="4"/>
        <v>3048</v>
      </c>
      <c r="H152" s="70">
        <v>3048000</v>
      </c>
    </row>
    <row r="153" spans="1:8" ht="12.75">
      <c r="A153" s="29">
        <f t="shared" si="5"/>
        <v>140</v>
      </c>
      <c r="B153" s="68" t="s">
        <v>231</v>
      </c>
      <c r="C153" s="69" t="s">
        <v>520</v>
      </c>
      <c r="D153" s="69" t="s">
        <v>454</v>
      </c>
      <c r="E153" s="69" t="s">
        <v>52</v>
      </c>
      <c r="F153" s="69" t="s">
        <v>334</v>
      </c>
      <c r="G153" s="30">
        <f t="shared" si="4"/>
        <v>65125.08</v>
      </c>
      <c r="H153" s="70">
        <v>65125080</v>
      </c>
    </row>
    <row r="154" spans="1:8" ht="12.75">
      <c r="A154" s="29">
        <f t="shared" si="5"/>
        <v>141</v>
      </c>
      <c r="B154" s="68" t="s">
        <v>673</v>
      </c>
      <c r="C154" s="69" t="s">
        <v>520</v>
      </c>
      <c r="D154" s="69" t="s">
        <v>454</v>
      </c>
      <c r="E154" s="69" t="s">
        <v>666</v>
      </c>
      <c r="F154" s="69" t="s">
        <v>334</v>
      </c>
      <c r="G154" s="30">
        <f t="shared" si="4"/>
        <v>893.6</v>
      </c>
      <c r="H154" s="70">
        <v>893600</v>
      </c>
    </row>
    <row r="155" spans="1:8" ht="63.75">
      <c r="A155" s="29">
        <f t="shared" si="5"/>
        <v>142</v>
      </c>
      <c r="B155" s="68" t="s">
        <v>674</v>
      </c>
      <c r="C155" s="69" t="s">
        <v>520</v>
      </c>
      <c r="D155" s="69" t="s">
        <v>454</v>
      </c>
      <c r="E155" s="69" t="s">
        <v>668</v>
      </c>
      <c r="F155" s="69" t="s">
        <v>334</v>
      </c>
      <c r="G155" s="30">
        <f t="shared" si="4"/>
        <v>893.6</v>
      </c>
      <c r="H155" s="70">
        <v>893600</v>
      </c>
    </row>
    <row r="156" spans="1:8" ht="12.75">
      <c r="A156" s="29">
        <f t="shared" si="5"/>
        <v>143</v>
      </c>
      <c r="B156" s="68" t="s">
        <v>399</v>
      </c>
      <c r="C156" s="69" t="s">
        <v>520</v>
      </c>
      <c r="D156" s="69" t="s">
        <v>454</v>
      </c>
      <c r="E156" s="69" t="s">
        <v>668</v>
      </c>
      <c r="F156" s="69" t="s">
        <v>453</v>
      </c>
      <c r="G156" s="30">
        <f t="shared" si="4"/>
        <v>893.6</v>
      </c>
      <c r="H156" s="70">
        <v>893600</v>
      </c>
    </row>
    <row r="157" spans="1:8" ht="12.75">
      <c r="A157" s="29">
        <f t="shared" si="5"/>
        <v>144</v>
      </c>
      <c r="B157" s="68" t="s">
        <v>35</v>
      </c>
      <c r="C157" s="69" t="s">
        <v>520</v>
      </c>
      <c r="D157" s="69" t="s">
        <v>454</v>
      </c>
      <c r="E157" s="69" t="s">
        <v>509</v>
      </c>
      <c r="F157" s="69" t="s">
        <v>334</v>
      </c>
      <c r="G157" s="30">
        <f t="shared" si="4"/>
        <v>7545.4</v>
      </c>
      <c r="H157" s="70">
        <v>7545400</v>
      </c>
    </row>
    <row r="158" spans="1:8" ht="25.5">
      <c r="A158" s="29">
        <f t="shared" si="5"/>
        <v>145</v>
      </c>
      <c r="B158" s="68" t="s">
        <v>400</v>
      </c>
      <c r="C158" s="69" t="s">
        <v>520</v>
      </c>
      <c r="D158" s="69" t="s">
        <v>454</v>
      </c>
      <c r="E158" s="69" t="s">
        <v>249</v>
      </c>
      <c r="F158" s="69" t="s">
        <v>334</v>
      </c>
      <c r="G158" s="30">
        <f t="shared" si="4"/>
        <v>7545.4</v>
      </c>
      <c r="H158" s="70">
        <v>7545400</v>
      </c>
    </row>
    <row r="159" spans="1:8" ht="12.75">
      <c r="A159" s="29">
        <f t="shared" si="5"/>
        <v>146</v>
      </c>
      <c r="B159" s="68" t="s">
        <v>399</v>
      </c>
      <c r="C159" s="69" t="s">
        <v>520</v>
      </c>
      <c r="D159" s="69" t="s">
        <v>454</v>
      </c>
      <c r="E159" s="69" t="s">
        <v>249</v>
      </c>
      <c r="F159" s="69" t="s">
        <v>453</v>
      </c>
      <c r="G159" s="30">
        <f t="shared" si="4"/>
        <v>7545.4</v>
      </c>
      <c r="H159" s="70">
        <v>7545400</v>
      </c>
    </row>
    <row r="160" spans="1:8" ht="12.75">
      <c r="A160" s="29">
        <f t="shared" si="5"/>
        <v>147</v>
      </c>
      <c r="B160" s="68" t="s">
        <v>627</v>
      </c>
      <c r="C160" s="69" t="s">
        <v>520</v>
      </c>
      <c r="D160" s="69" t="s">
        <v>454</v>
      </c>
      <c r="E160" s="69" t="s">
        <v>601</v>
      </c>
      <c r="F160" s="69" t="s">
        <v>334</v>
      </c>
      <c r="G160" s="30">
        <f t="shared" si="4"/>
        <v>49583.9</v>
      </c>
      <c r="H160" s="70">
        <v>49583900</v>
      </c>
    </row>
    <row r="161" spans="1:8" ht="38.25">
      <c r="A161" s="29">
        <f t="shared" si="5"/>
        <v>148</v>
      </c>
      <c r="B161" s="68" t="s">
        <v>219</v>
      </c>
      <c r="C161" s="69" t="s">
        <v>520</v>
      </c>
      <c r="D161" s="69" t="s">
        <v>454</v>
      </c>
      <c r="E161" s="69" t="s">
        <v>220</v>
      </c>
      <c r="F161" s="69" t="s">
        <v>334</v>
      </c>
      <c r="G161" s="30">
        <f t="shared" si="4"/>
        <v>9573</v>
      </c>
      <c r="H161" s="70">
        <v>9573000</v>
      </c>
    </row>
    <row r="162" spans="1:8" ht="12.75">
      <c r="A162" s="29">
        <f t="shared" si="5"/>
        <v>149</v>
      </c>
      <c r="B162" s="68" t="s">
        <v>401</v>
      </c>
      <c r="C162" s="69" t="s">
        <v>520</v>
      </c>
      <c r="D162" s="69" t="s">
        <v>454</v>
      </c>
      <c r="E162" s="69" t="s">
        <v>220</v>
      </c>
      <c r="F162" s="69" t="s">
        <v>415</v>
      </c>
      <c r="G162" s="30">
        <f t="shared" si="4"/>
        <v>9573</v>
      </c>
      <c r="H162" s="70">
        <v>9573000</v>
      </c>
    </row>
    <row r="163" spans="1:8" ht="40.5" customHeight="1">
      <c r="A163" s="29">
        <f t="shared" si="5"/>
        <v>150</v>
      </c>
      <c r="B163" s="68" t="s">
        <v>221</v>
      </c>
      <c r="C163" s="69" t="s">
        <v>520</v>
      </c>
      <c r="D163" s="69" t="s">
        <v>454</v>
      </c>
      <c r="E163" s="69" t="s">
        <v>222</v>
      </c>
      <c r="F163" s="69" t="s">
        <v>334</v>
      </c>
      <c r="G163" s="30">
        <f t="shared" si="4"/>
        <v>40010.9</v>
      </c>
      <c r="H163" s="70">
        <v>40010900</v>
      </c>
    </row>
    <row r="164" spans="1:8" ht="12.75">
      <c r="A164" s="29">
        <f t="shared" si="5"/>
        <v>151</v>
      </c>
      <c r="B164" s="68" t="s">
        <v>401</v>
      </c>
      <c r="C164" s="69" t="s">
        <v>520</v>
      </c>
      <c r="D164" s="69" t="s">
        <v>454</v>
      </c>
      <c r="E164" s="69" t="s">
        <v>222</v>
      </c>
      <c r="F164" s="69" t="s">
        <v>415</v>
      </c>
      <c r="G164" s="30">
        <f t="shared" si="4"/>
        <v>40010.9</v>
      </c>
      <c r="H164" s="70">
        <v>40010900</v>
      </c>
    </row>
    <row r="165" spans="1:8" ht="12.75">
      <c r="A165" s="29">
        <f t="shared" si="5"/>
        <v>152</v>
      </c>
      <c r="B165" s="68" t="s">
        <v>325</v>
      </c>
      <c r="C165" s="69" t="s">
        <v>520</v>
      </c>
      <c r="D165" s="69" t="s">
        <v>454</v>
      </c>
      <c r="E165" s="69" t="s">
        <v>331</v>
      </c>
      <c r="F165" s="69" t="s">
        <v>334</v>
      </c>
      <c r="G165" s="30">
        <f t="shared" si="4"/>
        <v>3404.38</v>
      </c>
      <c r="H165" s="70">
        <v>3404380</v>
      </c>
    </row>
    <row r="166" spans="1:8" ht="76.5">
      <c r="A166" s="29">
        <f t="shared" si="5"/>
        <v>153</v>
      </c>
      <c r="B166" s="68" t="s">
        <v>631</v>
      </c>
      <c r="C166" s="69" t="s">
        <v>520</v>
      </c>
      <c r="D166" s="69" t="s">
        <v>454</v>
      </c>
      <c r="E166" s="69" t="s">
        <v>49</v>
      </c>
      <c r="F166" s="69" t="s">
        <v>334</v>
      </c>
      <c r="G166" s="30">
        <f t="shared" si="4"/>
        <v>800</v>
      </c>
      <c r="H166" s="70">
        <v>800000</v>
      </c>
    </row>
    <row r="167" spans="1:8" ht="12.75">
      <c r="A167" s="29">
        <f t="shared" si="5"/>
        <v>154</v>
      </c>
      <c r="B167" s="68" t="s">
        <v>262</v>
      </c>
      <c r="C167" s="69" t="s">
        <v>520</v>
      </c>
      <c r="D167" s="69" t="s">
        <v>454</v>
      </c>
      <c r="E167" s="69" t="s">
        <v>49</v>
      </c>
      <c r="F167" s="69" t="s">
        <v>103</v>
      </c>
      <c r="G167" s="30">
        <f t="shared" si="4"/>
        <v>800</v>
      </c>
      <c r="H167" s="70">
        <v>800000</v>
      </c>
    </row>
    <row r="168" spans="1:8" ht="38.25">
      <c r="A168" s="29">
        <f t="shared" si="5"/>
        <v>155</v>
      </c>
      <c r="B168" s="68" t="s">
        <v>159</v>
      </c>
      <c r="C168" s="69" t="s">
        <v>520</v>
      </c>
      <c r="D168" s="69" t="s">
        <v>454</v>
      </c>
      <c r="E168" s="69" t="s">
        <v>402</v>
      </c>
      <c r="F168" s="69" t="s">
        <v>334</v>
      </c>
      <c r="G168" s="30">
        <f t="shared" si="4"/>
        <v>1843.38</v>
      </c>
      <c r="H168" s="70">
        <v>1843380</v>
      </c>
    </row>
    <row r="169" spans="1:8" ht="12.75">
      <c r="A169" s="29">
        <f t="shared" si="5"/>
        <v>156</v>
      </c>
      <c r="B169" s="68" t="s">
        <v>399</v>
      </c>
      <c r="C169" s="69" t="s">
        <v>520</v>
      </c>
      <c r="D169" s="69" t="s">
        <v>454</v>
      </c>
      <c r="E169" s="69" t="s">
        <v>402</v>
      </c>
      <c r="F169" s="69" t="s">
        <v>453</v>
      </c>
      <c r="G169" s="30">
        <f t="shared" si="4"/>
        <v>1843.38</v>
      </c>
      <c r="H169" s="70">
        <v>1843380</v>
      </c>
    </row>
    <row r="170" spans="1:8" ht="38.25">
      <c r="A170" s="29">
        <f t="shared" si="5"/>
        <v>157</v>
      </c>
      <c r="B170" s="68" t="s">
        <v>160</v>
      </c>
      <c r="C170" s="69" t="s">
        <v>520</v>
      </c>
      <c r="D170" s="69" t="s">
        <v>454</v>
      </c>
      <c r="E170" s="69" t="s">
        <v>554</v>
      </c>
      <c r="F170" s="69" t="s">
        <v>334</v>
      </c>
      <c r="G170" s="30">
        <f t="shared" si="4"/>
        <v>761</v>
      </c>
      <c r="H170" s="70">
        <v>761000</v>
      </c>
    </row>
    <row r="171" spans="1:8" ht="12.75">
      <c r="A171" s="29">
        <f t="shared" si="5"/>
        <v>158</v>
      </c>
      <c r="B171" s="68" t="s">
        <v>262</v>
      </c>
      <c r="C171" s="69" t="s">
        <v>520</v>
      </c>
      <c r="D171" s="69" t="s">
        <v>454</v>
      </c>
      <c r="E171" s="69" t="s">
        <v>554</v>
      </c>
      <c r="F171" s="69" t="s">
        <v>103</v>
      </c>
      <c r="G171" s="30">
        <f t="shared" si="4"/>
        <v>761</v>
      </c>
      <c r="H171" s="70">
        <v>761000</v>
      </c>
    </row>
    <row r="172" spans="1:8" ht="25.5">
      <c r="A172" s="29">
        <f t="shared" si="5"/>
        <v>159</v>
      </c>
      <c r="B172" s="68" t="s">
        <v>328</v>
      </c>
      <c r="C172" s="69" t="s">
        <v>520</v>
      </c>
      <c r="D172" s="69" t="s">
        <v>454</v>
      </c>
      <c r="E172" s="69" t="s">
        <v>218</v>
      </c>
      <c r="F172" s="69" t="s">
        <v>334</v>
      </c>
      <c r="G172" s="30">
        <f t="shared" si="4"/>
        <v>2017.5</v>
      </c>
      <c r="H172" s="70">
        <v>2017500</v>
      </c>
    </row>
    <row r="173" spans="1:8" ht="12.75">
      <c r="A173" s="29">
        <f t="shared" si="5"/>
        <v>160</v>
      </c>
      <c r="B173" s="68" t="s">
        <v>275</v>
      </c>
      <c r="C173" s="69" t="s">
        <v>520</v>
      </c>
      <c r="D173" s="69" t="s">
        <v>454</v>
      </c>
      <c r="E173" s="69" t="s">
        <v>276</v>
      </c>
      <c r="F173" s="69" t="s">
        <v>334</v>
      </c>
      <c r="G173" s="30">
        <f t="shared" si="4"/>
        <v>2017.5</v>
      </c>
      <c r="H173" s="70">
        <v>2017500</v>
      </c>
    </row>
    <row r="174" spans="1:8" ht="12.75">
      <c r="A174" s="29">
        <f t="shared" si="5"/>
        <v>161</v>
      </c>
      <c r="B174" s="68" t="s">
        <v>401</v>
      </c>
      <c r="C174" s="69" t="s">
        <v>520</v>
      </c>
      <c r="D174" s="69" t="s">
        <v>454</v>
      </c>
      <c r="E174" s="69" t="s">
        <v>276</v>
      </c>
      <c r="F174" s="69" t="s">
        <v>415</v>
      </c>
      <c r="G174" s="30">
        <f t="shared" si="4"/>
        <v>2017.5</v>
      </c>
      <c r="H174" s="70">
        <v>2017500</v>
      </c>
    </row>
    <row r="175" spans="1:8" ht="38.25">
      <c r="A175" s="29">
        <f t="shared" si="5"/>
        <v>162</v>
      </c>
      <c r="B175" s="68" t="s">
        <v>675</v>
      </c>
      <c r="C175" s="69" t="s">
        <v>520</v>
      </c>
      <c r="D175" s="69" t="s">
        <v>454</v>
      </c>
      <c r="E175" s="69" t="s">
        <v>670</v>
      </c>
      <c r="F175" s="69" t="s">
        <v>334</v>
      </c>
      <c r="G175" s="30">
        <f t="shared" si="4"/>
        <v>1680.3</v>
      </c>
      <c r="H175" s="70">
        <v>1680300</v>
      </c>
    </row>
    <row r="176" spans="1:8" ht="38.25">
      <c r="A176" s="29">
        <f t="shared" si="5"/>
        <v>163</v>
      </c>
      <c r="B176" s="68" t="s">
        <v>717</v>
      </c>
      <c r="C176" s="69" t="s">
        <v>520</v>
      </c>
      <c r="D176" s="69" t="s">
        <v>454</v>
      </c>
      <c r="E176" s="69" t="s">
        <v>718</v>
      </c>
      <c r="F176" s="69" t="s">
        <v>334</v>
      </c>
      <c r="G176" s="30">
        <f t="shared" si="4"/>
        <v>892.8</v>
      </c>
      <c r="H176" s="70">
        <v>892800</v>
      </c>
    </row>
    <row r="177" spans="1:8" ht="12.75">
      <c r="A177" s="29">
        <f t="shared" si="5"/>
        <v>164</v>
      </c>
      <c r="B177" s="68" t="s">
        <v>399</v>
      </c>
      <c r="C177" s="69" t="s">
        <v>520</v>
      </c>
      <c r="D177" s="69" t="s">
        <v>454</v>
      </c>
      <c r="E177" s="69" t="s">
        <v>718</v>
      </c>
      <c r="F177" s="69" t="s">
        <v>453</v>
      </c>
      <c r="G177" s="30">
        <f t="shared" si="4"/>
        <v>892.8</v>
      </c>
      <c r="H177" s="70">
        <v>892800</v>
      </c>
    </row>
    <row r="178" spans="1:8" ht="25.5">
      <c r="A178" s="29">
        <f t="shared" si="5"/>
        <v>165</v>
      </c>
      <c r="B178" s="68" t="s">
        <v>676</v>
      </c>
      <c r="C178" s="69" t="s">
        <v>520</v>
      </c>
      <c r="D178" s="69" t="s">
        <v>454</v>
      </c>
      <c r="E178" s="69" t="s">
        <v>672</v>
      </c>
      <c r="F178" s="69" t="s">
        <v>334</v>
      </c>
      <c r="G178" s="30">
        <f t="shared" si="4"/>
        <v>787.5</v>
      </c>
      <c r="H178" s="70">
        <v>787500</v>
      </c>
    </row>
    <row r="179" spans="1:8" ht="12.75">
      <c r="A179" s="29">
        <f t="shared" si="5"/>
        <v>166</v>
      </c>
      <c r="B179" s="68" t="s">
        <v>399</v>
      </c>
      <c r="C179" s="69" t="s">
        <v>520</v>
      </c>
      <c r="D179" s="69" t="s">
        <v>454</v>
      </c>
      <c r="E179" s="69" t="s">
        <v>672</v>
      </c>
      <c r="F179" s="69" t="s">
        <v>453</v>
      </c>
      <c r="G179" s="30">
        <f t="shared" si="4"/>
        <v>787.5</v>
      </c>
      <c r="H179" s="70">
        <v>787500</v>
      </c>
    </row>
    <row r="180" spans="1:8" ht="12.75">
      <c r="A180" s="29">
        <f t="shared" si="5"/>
        <v>167</v>
      </c>
      <c r="B180" s="68" t="s">
        <v>546</v>
      </c>
      <c r="C180" s="69" t="s">
        <v>520</v>
      </c>
      <c r="D180" s="69" t="s">
        <v>277</v>
      </c>
      <c r="E180" s="69" t="s">
        <v>52</v>
      </c>
      <c r="F180" s="69" t="s">
        <v>334</v>
      </c>
      <c r="G180" s="30">
        <f t="shared" si="4"/>
        <v>4363</v>
      </c>
      <c r="H180" s="70">
        <v>4363000</v>
      </c>
    </row>
    <row r="181" spans="1:8" ht="12.75">
      <c r="A181" s="29">
        <f t="shared" si="5"/>
        <v>168</v>
      </c>
      <c r="B181" s="68" t="s">
        <v>627</v>
      </c>
      <c r="C181" s="69" t="s">
        <v>520</v>
      </c>
      <c r="D181" s="69" t="s">
        <v>277</v>
      </c>
      <c r="E181" s="69" t="s">
        <v>601</v>
      </c>
      <c r="F181" s="69" t="s">
        <v>334</v>
      </c>
      <c r="G181" s="30">
        <f t="shared" si="4"/>
        <v>4363</v>
      </c>
      <c r="H181" s="70">
        <v>4363000</v>
      </c>
    </row>
    <row r="182" spans="1:8" ht="38.25">
      <c r="A182" s="29">
        <f t="shared" si="5"/>
        <v>169</v>
      </c>
      <c r="B182" s="68" t="s">
        <v>219</v>
      </c>
      <c r="C182" s="69" t="s">
        <v>520</v>
      </c>
      <c r="D182" s="69" t="s">
        <v>277</v>
      </c>
      <c r="E182" s="69" t="s">
        <v>220</v>
      </c>
      <c r="F182" s="69" t="s">
        <v>334</v>
      </c>
      <c r="G182" s="30">
        <f t="shared" si="4"/>
        <v>507</v>
      </c>
      <c r="H182" s="70">
        <v>507000</v>
      </c>
    </row>
    <row r="183" spans="1:8" ht="12.75">
      <c r="A183" s="29">
        <f t="shared" si="5"/>
        <v>170</v>
      </c>
      <c r="B183" s="68" t="s">
        <v>260</v>
      </c>
      <c r="C183" s="69" t="s">
        <v>520</v>
      </c>
      <c r="D183" s="69" t="s">
        <v>277</v>
      </c>
      <c r="E183" s="69" t="s">
        <v>220</v>
      </c>
      <c r="F183" s="69" t="s">
        <v>440</v>
      </c>
      <c r="G183" s="30">
        <f t="shared" si="4"/>
        <v>415.59141999999997</v>
      </c>
      <c r="H183" s="70">
        <v>415591.42</v>
      </c>
    </row>
    <row r="184" spans="1:8" ht="12.75">
      <c r="A184" s="29">
        <f t="shared" si="5"/>
        <v>171</v>
      </c>
      <c r="B184" s="68" t="s">
        <v>97</v>
      </c>
      <c r="C184" s="69" t="s">
        <v>520</v>
      </c>
      <c r="D184" s="69" t="s">
        <v>277</v>
      </c>
      <c r="E184" s="69" t="s">
        <v>220</v>
      </c>
      <c r="F184" s="69" t="s">
        <v>419</v>
      </c>
      <c r="G184" s="30">
        <f t="shared" si="4"/>
        <v>91.40858</v>
      </c>
      <c r="H184" s="70">
        <v>91408.58</v>
      </c>
    </row>
    <row r="185" spans="1:8" ht="51">
      <c r="A185" s="29">
        <f t="shared" si="5"/>
        <v>172</v>
      </c>
      <c r="B185" s="68" t="s">
        <v>221</v>
      </c>
      <c r="C185" s="69" t="s">
        <v>520</v>
      </c>
      <c r="D185" s="69" t="s">
        <v>277</v>
      </c>
      <c r="E185" s="69" t="s">
        <v>222</v>
      </c>
      <c r="F185" s="69" t="s">
        <v>334</v>
      </c>
      <c r="G185" s="30">
        <f t="shared" si="4"/>
        <v>3856</v>
      </c>
      <c r="H185" s="70">
        <v>3856000</v>
      </c>
    </row>
    <row r="186" spans="1:8" ht="12.75">
      <c r="A186" s="29">
        <f t="shared" si="5"/>
        <v>173</v>
      </c>
      <c r="B186" s="68" t="s">
        <v>260</v>
      </c>
      <c r="C186" s="69" t="s">
        <v>520</v>
      </c>
      <c r="D186" s="69" t="s">
        <v>277</v>
      </c>
      <c r="E186" s="69" t="s">
        <v>222</v>
      </c>
      <c r="F186" s="69" t="s">
        <v>440</v>
      </c>
      <c r="G186" s="30">
        <f t="shared" si="4"/>
        <v>3506.69584</v>
      </c>
      <c r="H186" s="70">
        <v>3506695.84</v>
      </c>
    </row>
    <row r="187" spans="1:8" ht="12.75">
      <c r="A187" s="29">
        <f t="shared" si="5"/>
        <v>174</v>
      </c>
      <c r="B187" s="68" t="s">
        <v>97</v>
      </c>
      <c r="C187" s="69" t="s">
        <v>520</v>
      </c>
      <c r="D187" s="69" t="s">
        <v>277</v>
      </c>
      <c r="E187" s="69" t="s">
        <v>222</v>
      </c>
      <c r="F187" s="69" t="s">
        <v>419</v>
      </c>
      <c r="G187" s="30">
        <f t="shared" si="4"/>
        <v>349.30415999999997</v>
      </c>
      <c r="H187" s="70">
        <v>349304.16</v>
      </c>
    </row>
    <row r="188" spans="1:8" ht="38.25">
      <c r="A188" s="29">
        <f t="shared" si="5"/>
        <v>175</v>
      </c>
      <c r="B188" s="68" t="s">
        <v>278</v>
      </c>
      <c r="C188" s="69" t="s">
        <v>520</v>
      </c>
      <c r="D188" s="69" t="s">
        <v>279</v>
      </c>
      <c r="E188" s="69" t="s">
        <v>52</v>
      </c>
      <c r="F188" s="69" t="s">
        <v>334</v>
      </c>
      <c r="G188" s="30">
        <f t="shared" si="4"/>
        <v>164893.60379</v>
      </c>
      <c r="H188" s="70">
        <v>164893603.79</v>
      </c>
    </row>
    <row r="189" spans="1:8" ht="38.25">
      <c r="A189" s="29">
        <f t="shared" si="5"/>
        <v>176</v>
      </c>
      <c r="B189" s="68" t="s">
        <v>314</v>
      </c>
      <c r="C189" s="69" t="s">
        <v>520</v>
      </c>
      <c r="D189" s="69" t="s">
        <v>105</v>
      </c>
      <c r="E189" s="69" t="s">
        <v>52</v>
      </c>
      <c r="F189" s="69" t="s">
        <v>334</v>
      </c>
      <c r="G189" s="30">
        <f t="shared" si="4"/>
        <v>40332</v>
      </c>
      <c r="H189" s="70">
        <v>40332000</v>
      </c>
    </row>
    <row r="190" spans="1:8" ht="12.75">
      <c r="A190" s="29">
        <f t="shared" si="5"/>
        <v>177</v>
      </c>
      <c r="B190" s="68" t="s">
        <v>108</v>
      </c>
      <c r="C190" s="69" t="s">
        <v>520</v>
      </c>
      <c r="D190" s="69" t="s">
        <v>105</v>
      </c>
      <c r="E190" s="69" t="s">
        <v>107</v>
      </c>
      <c r="F190" s="69" t="s">
        <v>334</v>
      </c>
      <c r="G190" s="30">
        <f t="shared" si="4"/>
        <v>9257</v>
      </c>
      <c r="H190" s="70">
        <v>9257000</v>
      </c>
    </row>
    <row r="191" spans="1:8" ht="12.75">
      <c r="A191" s="29">
        <f t="shared" si="5"/>
        <v>178</v>
      </c>
      <c r="B191" s="68" t="s">
        <v>9</v>
      </c>
      <c r="C191" s="69" t="s">
        <v>520</v>
      </c>
      <c r="D191" s="69" t="s">
        <v>105</v>
      </c>
      <c r="E191" s="69" t="s">
        <v>109</v>
      </c>
      <c r="F191" s="69" t="s">
        <v>334</v>
      </c>
      <c r="G191" s="30">
        <f t="shared" si="4"/>
        <v>9257</v>
      </c>
      <c r="H191" s="70">
        <v>9257000</v>
      </c>
    </row>
    <row r="192" spans="1:8" ht="12.75">
      <c r="A192" s="29">
        <f t="shared" si="5"/>
        <v>179</v>
      </c>
      <c r="B192" s="68" t="s">
        <v>119</v>
      </c>
      <c r="C192" s="69" t="s">
        <v>520</v>
      </c>
      <c r="D192" s="69" t="s">
        <v>105</v>
      </c>
      <c r="E192" s="69" t="s">
        <v>109</v>
      </c>
      <c r="F192" s="69" t="s">
        <v>111</v>
      </c>
      <c r="G192" s="30">
        <f t="shared" si="4"/>
        <v>9257</v>
      </c>
      <c r="H192" s="70">
        <v>9257000</v>
      </c>
    </row>
    <row r="193" spans="1:8" ht="12.75">
      <c r="A193" s="29">
        <f t="shared" si="5"/>
        <v>180</v>
      </c>
      <c r="B193" s="68" t="s">
        <v>627</v>
      </c>
      <c r="C193" s="69" t="s">
        <v>520</v>
      </c>
      <c r="D193" s="69" t="s">
        <v>105</v>
      </c>
      <c r="E193" s="69" t="s">
        <v>601</v>
      </c>
      <c r="F193" s="69" t="s">
        <v>334</v>
      </c>
      <c r="G193" s="30">
        <f t="shared" si="4"/>
        <v>31075</v>
      </c>
      <c r="H193" s="70">
        <v>31075000</v>
      </c>
    </row>
    <row r="194" spans="1:8" ht="38.25">
      <c r="A194" s="29">
        <f t="shared" si="5"/>
        <v>181</v>
      </c>
      <c r="B194" s="68" t="s">
        <v>120</v>
      </c>
      <c r="C194" s="69" t="s">
        <v>520</v>
      </c>
      <c r="D194" s="69" t="s">
        <v>105</v>
      </c>
      <c r="E194" s="69" t="s">
        <v>0</v>
      </c>
      <c r="F194" s="69" t="s">
        <v>334</v>
      </c>
      <c r="G194" s="30">
        <f t="shared" si="4"/>
        <v>31075</v>
      </c>
      <c r="H194" s="70">
        <v>31075000</v>
      </c>
    </row>
    <row r="195" spans="1:8" ht="12.75">
      <c r="A195" s="29">
        <f t="shared" si="5"/>
        <v>182</v>
      </c>
      <c r="B195" s="68" t="s">
        <v>405</v>
      </c>
      <c r="C195" s="69" t="s">
        <v>520</v>
      </c>
      <c r="D195" s="69" t="s">
        <v>105</v>
      </c>
      <c r="E195" s="69" t="s">
        <v>0</v>
      </c>
      <c r="F195" s="69" t="s">
        <v>406</v>
      </c>
      <c r="G195" s="30">
        <f t="shared" si="4"/>
        <v>31075</v>
      </c>
      <c r="H195" s="70">
        <v>31075000</v>
      </c>
    </row>
    <row r="196" spans="1:8" ht="12.75">
      <c r="A196" s="29">
        <f t="shared" si="5"/>
        <v>183</v>
      </c>
      <c r="B196" s="68" t="s">
        <v>548</v>
      </c>
      <c r="C196" s="69" t="s">
        <v>520</v>
      </c>
      <c r="D196" s="69" t="s">
        <v>280</v>
      </c>
      <c r="E196" s="69" t="s">
        <v>52</v>
      </c>
      <c r="F196" s="69" t="s">
        <v>334</v>
      </c>
      <c r="G196" s="30">
        <f t="shared" si="4"/>
        <v>124561.60379000001</v>
      </c>
      <c r="H196" s="70">
        <v>124561603.79</v>
      </c>
    </row>
    <row r="197" spans="1:8" ht="41.25" customHeight="1">
      <c r="A197" s="29">
        <f t="shared" si="5"/>
        <v>184</v>
      </c>
      <c r="B197" s="68" t="s">
        <v>121</v>
      </c>
      <c r="C197" s="69" t="s">
        <v>520</v>
      </c>
      <c r="D197" s="69" t="s">
        <v>280</v>
      </c>
      <c r="E197" s="69" t="s">
        <v>519</v>
      </c>
      <c r="F197" s="69" t="s">
        <v>334</v>
      </c>
      <c r="G197" s="30">
        <f t="shared" si="4"/>
        <v>1050.1</v>
      </c>
      <c r="H197" s="70">
        <v>1050100</v>
      </c>
    </row>
    <row r="198" spans="1:8" ht="25.5">
      <c r="A198" s="29">
        <f t="shared" si="5"/>
        <v>185</v>
      </c>
      <c r="B198" s="68" t="s">
        <v>28</v>
      </c>
      <c r="C198" s="69" t="s">
        <v>520</v>
      </c>
      <c r="D198" s="69" t="s">
        <v>280</v>
      </c>
      <c r="E198" s="69" t="s">
        <v>456</v>
      </c>
      <c r="F198" s="69" t="s">
        <v>334</v>
      </c>
      <c r="G198" s="30">
        <f t="shared" si="4"/>
        <v>1050.1</v>
      </c>
      <c r="H198" s="70">
        <v>1050100</v>
      </c>
    </row>
    <row r="199" spans="1:8" ht="12.75">
      <c r="A199" s="29">
        <f t="shared" si="5"/>
        <v>186</v>
      </c>
      <c r="B199" s="68" t="s">
        <v>29</v>
      </c>
      <c r="C199" s="69" t="s">
        <v>520</v>
      </c>
      <c r="D199" s="69" t="s">
        <v>280</v>
      </c>
      <c r="E199" s="69" t="s">
        <v>456</v>
      </c>
      <c r="F199" s="69" t="s">
        <v>281</v>
      </c>
      <c r="G199" s="30">
        <f t="shared" si="4"/>
        <v>1050.1</v>
      </c>
      <c r="H199" s="70">
        <v>1050100</v>
      </c>
    </row>
    <row r="200" spans="1:8" ht="63.75">
      <c r="A200" s="29">
        <f t="shared" si="5"/>
        <v>187</v>
      </c>
      <c r="B200" s="68" t="s">
        <v>741</v>
      </c>
      <c r="C200" s="69" t="s">
        <v>520</v>
      </c>
      <c r="D200" s="69" t="s">
        <v>280</v>
      </c>
      <c r="E200" s="69" t="s">
        <v>742</v>
      </c>
      <c r="F200" s="69" t="s">
        <v>334</v>
      </c>
      <c r="G200" s="30">
        <f t="shared" si="4"/>
        <v>6385.617969999999</v>
      </c>
      <c r="H200" s="70">
        <v>6385617.97</v>
      </c>
    </row>
    <row r="201" spans="1:8" ht="12.75">
      <c r="A201" s="29">
        <f t="shared" si="5"/>
        <v>188</v>
      </c>
      <c r="B201" s="68" t="s">
        <v>405</v>
      </c>
      <c r="C201" s="69" t="s">
        <v>520</v>
      </c>
      <c r="D201" s="69" t="s">
        <v>280</v>
      </c>
      <c r="E201" s="69" t="s">
        <v>742</v>
      </c>
      <c r="F201" s="69" t="s">
        <v>406</v>
      </c>
      <c r="G201" s="30">
        <f t="shared" si="4"/>
        <v>6385.617969999999</v>
      </c>
      <c r="H201" s="70">
        <v>6385617.97</v>
      </c>
    </row>
    <row r="202" spans="1:8" ht="51">
      <c r="A202" s="29">
        <f t="shared" si="5"/>
        <v>189</v>
      </c>
      <c r="B202" s="68" t="s">
        <v>743</v>
      </c>
      <c r="C202" s="69" t="s">
        <v>520</v>
      </c>
      <c r="D202" s="69" t="s">
        <v>280</v>
      </c>
      <c r="E202" s="69" t="s">
        <v>744</v>
      </c>
      <c r="F202" s="69" t="s">
        <v>334</v>
      </c>
      <c r="G202" s="30">
        <f t="shared" si="4"/>
        <v>7835.475820000001</v>
      </c>
      <c r="H202" s="70">
        <v>7835475.82</v>
      </c>
    </row>
    <row r="203" spans="1:8" ht="12.75">
      <c r="A203" s="29">
        <f t="shared" si="5"/>
        <v>190</v>
      </c>
      <c r="B203" s="68" t="s">
        <v>405</v>
      </c>
      <c r="C203" s="69" t="s">
        <v>520</v>
      </c>
      <c r="D203" s="69" t="s">
        <v>280</v>
      </c>
      <c r="E203" s="69" t="s">
        <v>744</v>
      </c>
      <c r="F203" s="69" t="s">
        <v>406</v>
      </c>
      <c r="G203" s="30">
        <f t="shared" si="4"/>
        <v>7835.475820000001</v>
      </c>
      <c r="H203" s="70">
        <v>7835475.82</v>
      </c>
    </row>
    <row r="204" spans="1:8" ht="40.5" customHeight="1">
      <c r="A204" s="29">
        <f t="shared" si="5"/>
        <v>191</v>
      </c>
      <c r="B204" s="68" t="s">
        <v>30</v>
      </c>
      <c r="C204" s="69" t="s">
        <v>520</v>
      </c>
      <c r="D204" s="69" t="s">
        <v>280</v>
      </c>
      <c r="E204" s="69" t="s">
        <v>506</v>
      </c>
      <c r="F204" s="69" t="s">
        <v>334</v>
      </c>
      <c r="G204" s="30">
        <f aca="true" t="shared" si="6" ref="G204:G267">H204/1000</f>
        <v>41320.093</v>
      </c>
      <c r="H204" s="70">
        <v>41320093</v>
      </c>
    </row>
    <row r="205" spans="1:8" ht="25.5">
      <c r="A205" s="29">
        <f t="shared" si="5"/>
        <v>192</v>
      </c>
      <c r="B205" s="68" t="s">
        <v>31</v>
      </c>
      <c r="C205" s="69" t="s">
        <v>520</v>
      </c>
      <c r="D205" s="69" t="s">
        <v>280</v>
      </c>
      <c r="E205" s="69" t="s">
        <v>113</v>
      </c>
      <c r="F205" s="69" t="s">
        <v>334</v>
      </c>
      <c r="G205" s="30">
        <f t="shared" si="6"/>
        <v>36693</v>
      </c>
      <c r="H205" s="70">
        <v>36693000</v>
      </c>
    </row>
    <row r="206" spans="1:8" ht="12.75">
      <c r="A206" s="29">
        <f aca="true" t="shared" si="7" ref="A206:A269">1+A205</f>
        <v>193</v>
      </c>
      <c r="B206" s="68" t="s">
        <v>405</v>
      </c>
      <c r="C206" s="69" t="s">
        <v>520</v>
      </c>
      <c r="D206" s="69" t="s">
        <v>280</v>
      </c>
      <c r="E206" s="69" t="s">
        <v>113</v>
      </c>
      <c r="F206" s="69" t="s">
        <v>406</v>
      </c>
      <c r="G206" s="30">
        <f t="shared" si="6"/>
        <v>36693</v>
      </c>
      <c r="H206" s="70">
        <v>36693000</v>
      </c>
    </row>
    <row r="207" spans="1:8" ht="51">
      <c r="A207" s="29">
        <f t="shared" si="7"/>
        <v>194</v>
      </c>
      <c r="B207" s="68" t="s">
        <v>632</v>
      </c>
      <c r="C207" s="69" t="s">
        <v>520</v>
      </c>
      <c r="D207" s="69" t="s">
        <v>280</v>
      </c>
      <c r="E207" s="69" t="s">
        <v>623</v>
      </c>
      <c r="F207" s="69" t="s">
        <v>334</v>
      </c>
      <c r="G207" s="30">
        <f t="shared" si="6"/>
        <v>3121.7</v>
      </c>
      <c r="H207" s="70">
        <v>3121700</v>
      </c>
    </row>
    <row r="208" spans="1:8" ht="12.75">
      <c r="A208" s="29">
        <f t="shared" si="7"/>
        <v>195</v>
      </c>
      <c r="B208" s="68" t="s">
        <v>405</v>
      </c>
      <c r="C208" s="69" t="s">
        <v>520</v>
      </c>
      <c r="D208" s="69" t="s">
        <v>280</v>
      </c>
      <c r="E208" s="69" t="s">
        <v>623</v>
      </c>
      <c r="F208" s="69" t="s">
        <v>406</v>
      </c>
      <c r="G208" s="30">
        <f t="shared" si="6"/>
        <v>3121.7</v>
      </c>
      <c r="H208" s="70">
        <v>3121700</v>
      </c>
    </row>
    <row r="209" spans="1:8" ht="51">
      <c r="A209" s="29">
        <f t="shared" si="7"/>
        <v>196</v>
      </c>
      <c r="B209" s="68" t="s">
        <v>633</v>
      </c>
      <c r="C209" s="69" t="s">
        <v>520</v>
      </c>
      <c r="D209" s="69" t="s">
        <v>280</v>
      </c>
      <c r="E209" s="69" t="s">
        <v>625</v>
      </c>
      <c r="F209" s="69" t="s">
        <v>334</v>
      </c>
      <c r="G209" s="30">
        <f t="shared" si="6"/>
        <v>117</v>
      </c>
      <c r="H209" s="70">
        <v>117000</v>
      </c>
    </row>
    <row r="210" spans="1:8" ht="12.75">
      <c r="A210" s="29">
        <f t="shared" si="7"/>
        <v>197</v>
      </c>
      <c r="B210" s="68" t="s">
        <v>405</v>
      </c>
      <c r="C210" s="69" t="s">
        <v>520</v>
      </c>
      <c r="D210" s="69" t="s">
        <v>280</v>
      </c>
      <c r="E210" s="69" t="s">
        <v>625</v>
      </c>
      <c r="F210" s="69" t="s">
        <v>406</v>
      </c>
      <c r="G210" s="30">
        <f t="shared" si="6"/>
        <v>117</v>
      </c>
      <c r="H210" s="70">
        <v>117000</v>
      </c>
    </row>
    <row r="211" spans="1:8" ht="25.5">
      <c r="A211" s="29">
        <f t="shared" si="7"/>
        <v>198</v>
      </c>
      <c r="B211" s="68" t="s">
        <v>796</v>
      </c>
      <c r="C211" s="69" t="s">
        <v>520</v>
      </c>
      <c r="D211" s="69" t="s">
        <v>280</v>
      </c>
      <c r="E211" s="69" t="s">
        <v>784</v>
      </c>
      <c r="F211" s="69" t="s">
        <v>334</v>
      </c>
      <c r="G211" s="30">
        <f t="shared" si="6"/>
        <v>163</v>
      </c>
      <c r="H211" s="70">
        <v>163000</v>
      </c>
    </row>
    <row r="212" spans="1:8" ht="12.75">
      <c r="A212" s="29">
        <f t="shared" si="7"/>
        <v>199</v>
      </c>
      <c r="B212" s="68" t="s">
        <v>405</v>
      </c>
      <c r="C212" s="69" t="s">
        <v>520</v>
      </c>
      <c r="D212" s="69" t="s">
        <v>280</v>
      </c>
      <c r="E212" s="69" t="s">
        <v>784</v>
      </c>
      <c r="F212" s="69" t="s">
        <v>406</v>
      </c>
      <c r="G212" s="30">
        <f t="shared" si="6"/>
        <v>163</v>
      </c>
      <c r="H212" s="70">
        <v>163000</v>
      </c>
    </row>
    <row r="213" spans="1:8" ht="38.25">
      <c r="A213" s="29">
        <f t="shared" si="7"/>
        <v>200</v>
      </c>
      <c r="B213" s="68" t="s">
        <v>800</v>
      </c>
      <c r="C213" s="69" t="s">
        <v>520</v>
      </c>
      <c r="D213" s="69" t="s">
        <v>280</v>
      </c>
      <c r="E213" s="69" t="s">
        <v>799</v>
      </c>
      <c r="F213" s="69" t="s">
        <v>334</v>
      </c>
      <c r="G213" s="30">
        <f t="shared" si="6"/>
        <v>1225.393</v>
      </c>
      <c r="H213" s="70">
        <v>1225393</v>
      </c>
    </row>
    <row r="214" spans="1:8" ht="12.75">
      <c r="A214" s="29">
        <f t="shared" si="7"/>
        <v>201</v>
      </c>
      <c r="B214" s="68" t="s">
        <v>405</v>
      </c>
      <c r="C214" s="69" t="s">
        <v>520</v>
      </c>
      <c r="D214" s="69" t="s">
        <v>280</v>
      </c>
      <c r="E214" s="69" t="s">
        <v>799</v>
      </c>
      <c r="F214" s="69" t="s">
        <v>406</v>
      </c>
      <c r="G214" s="30">
        <f t="shared" si="6"/>
        <v>1225.393</v>
      </c>
      <c r="H214" s="70">
        <v>1225393</v>
      </c>
    </row>
    <row r="215" spans="1:8" ht="12.75">
      <c r="A215" s="29">
        <f t="shared" si="7"/>
        <v>202</v>
      </c>
      <c r="B215" s="68" t="s">
        <v>627</v>
      </c>
      <c r="C215" s="69" t="s">
        <v>520</v>
      </c>
      <c r="D215" s="69" t="s">
        <v>280</v>
      </c>
      <c r="E215" s="69" t="s">
        <v>601</v>
      </c>
      <c r="F215" s="69" t="s">
        <v>334</v>
      </c>
      <c r="G215" s="30">
        <f t="shared" si="6"/>
        <v>0.5</v>
      </c>
      <c r="H215" s="70">
        <v>500</v>
      </c>
    </row>
    <row r="216" spans="1:8" ht="63.75">
      <c r="A216" s="29">
        <f t="shared" si="7"/>
        <v>203</v>
      </c>
      <c r="B216" s="68" t="s">
        <v>528</v>
      </c>
      <c r="C216" s="69" t="s">
        <v>520</v>
      </c>
      <c r="D216" s="69" t="s">
        <v>280</v>
      </c>
      <c r="E216" s="69" t="s">
        <v>529</v>
      </c>
      <c r="F216" s="69" t="s">
        <v>334</v>
      </c>
      <c r="G216" s="30">
        <f t="shared" si="6"/>
        <v>0.5</v>
      </c>
      <c r="H216" s="70">
        <v>500</v>
      </c>
    </row>
    <row r="217" spans="1:8" ht="12.75">
      <c r="A217" s="29">
        <f t="shared" si="7"/>
        <v>204</v>
      </c>
      <c r="B217" s="68" t="s">
        <v>29</v>
      </c>
      <c r="C217" s="69" t="s">
        <v>520</v>
      </c>
      <c r="D217" s="69" t="s">
        <v>280</v>
      </c>
      <c r="E217" s="69" t="s">
        <v>529</v>
      </c>
      <c r="F217" s="69" t="s">
        <v>281</v>
      </c>
      <c r="G217" s="30">
        <f t="shared" si="6"/>
        <v>0.5</v>
      </c>
      <c r="H217" s="70">
        <v>500</v>
      </c>
    </row>
    <row r="218" spans="1:8" ht="12.75">
      <c r="A218" s="29">
        <f t="shared" si="7"/>
        <v>205</v>
      </c>
      <c r="B218" s="68" t="s">
        <v>325</v>
      </c>
      <c r="C218" s="69" t="s">
        <v>520</v>
      </c>
      <c r="D218" s="69" t="s">
        <v>280</v>
      </c>
      <c r="E218" s="69" t="s">
        <v>331</v>
      </c>
      <c r="F218" s="69" t="s">
        <v>334</v>
      </c>
      <c r="G218" s="30">
        <f t="shared" si="6"/>
        <v>47513.927</v>
      </c>
      <c r="H218" s="70">
        <v>47513927</v>
      </c>
    </row>
    <row r="219" spans="1:8" ht="51">
      <c r="A219" s="29">
        <f t="shared" si="7"/>
        <v>206</v>
      </c>
      <c r="B219" s="68" t="s">
        <v>152</v>
      </c>
      <c r="C219" s="69" t="s">
        <v>520</v>
      </c>
      <c r="D219" s="69" t="s">
        <v>280</v>
      </c>
      <c r="E219" s="69" t="s">
        <v>270</v>
      </c>
      <c r="F219" s="69" t="s">
        <v>334</v>
      </c>
      <c r="G219" s="30">
        <f t="shared" si="6"/>
        <v>11036.876</v>
      </c>
      <c r="H219" s="70">
        <v>11036876</v>
      </c>
    </row>
    <row r="220" spans="1:8" ht="12.75">
      <c r="A220" s="29">
        <f t="shared" si="7"/>
        <v>207</v>
      </c>
      <c r="B220" s="68" t="s">
        <v>405</v>
      </c>
      <c r="C220" s="69" t="s">
        <v>520</v>
      </c>
      <c r="D220" s="69" t="s">
        <v>280</v>
      </c>
      <c r="E220" s="69" t="s">
        <v>270</v>
      </c>
      <c r="F220" s="69" t="s">
        <v>406</v>
      </c>
      <c r="G220" s="30">
        <f t="shared" si="6"/>
        <v>11036.876</v>
      </c>
      <c r="H220" s="70">
        <v>11036876</v>
      </c>
    </row>
    <row r="221" spans="1:8" ht="51">
      <c r="A221" s="29">
        <f t="shared" si="7"/>
        <v>208</v>
      </c>
      <c r="B221" s="68" t="s">
        <v>158</v>
      </c>
      <c r="C221" s="69" t="s">
        <v>520</v>
      </c>
      <c r="D221" s="69" t="s">
        <v>280</v>
      </c>
      <c r="E221" s="69" t="s">
        <v>57</v>
      </c>
      <c r="F221" s="69" t="s">
        <v>334</v>
      </c>
      <c r="G221" s="30">
        <f t="shared" si="6"/>
        <v>36477.051</v>
      </c>
      <c r="H221" s="70">
        <v>36477051</v>
      </c>
    </row>
    <row r="222" spans="1:8" ht="12.75">
      <c r="A222" s="29">
        <f t="shared" si="7"/>
        <v>209</v>
      </c>
      <c r="B222" s="68" t="s">
        <v>405</v>
      </c>
      <c r="C222" s="69" t="s">
        <v>520</v>
      </c>
      <c r="D222" s="69" t="s">
        <v>280</v>
      </c>
      <c r="E222" s="69" t="s">
        <v>57</v>
      </c>
      <c r="F222" s="69" t="s">
        <v>406</v>
      </c>
      <c r="G222" s="30">
        <f t="shared" si="6"/>
        <v>36477.051</v>
      </c>
      <c r="H222" s="70">
        <v>36477051</v>
      </c>
    </row>
    <row r="223" spans="1:8" ht="25.5">
      <c r="A223" s="29">
        <f t="shared" si="7"/>
        <v>210</v>
      </c>
      <c r="B223" s="68" t="s">
        <v>496</v>
      </c>
      <c r="C223" s="69" t="s">
        <v>520</v>
      </c>
      <c r="D223" s="69" t="s">
        <v>280</v>
      </c>
      <c r="E223" s="69" t="s">
        <v>489</v>
      </c>
      <c r="F223" s="69" t="s">
        <v>334</v>
      </c>
      <c r="G223" s="30">
        <f t="shared" si="6"/>
        <v>4747.49</v>
      </c>
      <c r="H223" s="70">
        <v>4747490</v>
      </c>
    </row>
    <row r="224" spans="1:8" ht="51">
      <c r="A224" s="29">
        <f t="shared" si="7"/>
        <v>211</v>
      </c>
      <c r="B224" s="68" t="s">
        <v>687</v>
      </c>
      <c r="C224" s="69" t="s">
        <v>520</v>
      </c>
      <c r="D224" s="69" t="s">
        <v>280</v>
      </c>
      <c r="E224" s="69" t="s">
        <v>688</v>
      </c>
      <c r="F224" s="69" t="s">
        <v>334</v>
      </c>
      <c r="G224" s="30">
        <f t="shared" si="6"/>
        <v>87.1</v>
      </c>
      <c r="H224" s="70">
        <v>87100</v>
      </c>
    </row>
    <row r="225" spans="1:8" ht="12.75">
      <c r="A225" s="29">
        <f t="shared" si="7"/>
        <v>212</v>
      </c>
      <c r="B225" s="68" t="s">
        <v>405</v>
      </c>
      <c r="C225" s="69" t="s">
        <v>520</v>
      </c>
      <c r="D225" s="69" t="s">
        <v>280</v>
      </c>
      <c r="E225" s="69" t="s">
        <v>688</v>
      </c>
      <c r="F225" s="69" t="s">
        <v>406</v>
      </c>
      <c r="G225" s="30">
        <f t="shared" si="6"/>
        <v>87.1</v>
      </c>
      <c r="H225" s="70">
        <v>87100</v>
      </c>
    </row>
    <row r="226" spans="1:8" ht="38.25">
      <c r="A226" s="29">
        <f t="shared" si="7"/>
        <v>213</v>
      </c>
      <c r="B226" s="68" t="s">
        <v>497</v>
      </c>
      <c r="C226" s="69" t="s">
        <v>520</v>
      </c>
      <c r="D226" s="69" t="s">
        <v>280</v>
      </c>
      <c r="E226" s="69" t="s">
        <v>491</v>
      </c>
      <c r="F226" s="69" t="s">
        <v>334</v>
      </c>
      <c r="G226" s="30">
        <f t="shared" si="6"/>
        <v>4660.39</v>
      </c>
      <c r="H226" s="70">
        <v>4660390</v>
      </c>
    </row>
    <row r="227" spans="1:8" ht="12.75">
      <c r="A227" s="29">
        <f t="shared" si="7"/>
        <v>214</v>
      </c>
      <c r="B227" s="68" t="s">
        <v>405</v>
      </c>
      <c r="C227" s="69" t="s">
        <v>520</v>
      </c>
      <c r="D227" s="69" t="s">
        <v>280</v>
      </c>
      <c r="E227" s="69" t="s">
        <v>491</v>
      </c>
      <c r="F227" s="69" t="s">
        <v>406</v>
      </c>
      <c r="G227" s="30">
        <f t="shared" si="6"/>
        <v>4660.39</v>
      </c>
      <c r="H227" s="70">
        <v>4660390</v>
      </c>
    </row>
    <row r="228" spans="1:8" ht="25.5">
      <c r="A228" s="29">
        <f t="shared" si="7"/>
        <v>215</v>
      </c>
      <c r="B228" s="68" t="s">
        <v>328</v>
      </c>
      <c r="C228" s="69" t="s">
        <v>520</v>
      </c>
      <c r="D228" s="69" t="s">
        <v>280</v>
      </c>
      <c r="E228" s="69" t="s">
        <v>218</v>
      </c>
      <c r="F228" s="69" t="s">
        <v>334</v>
      </c>
      <c r="G228" s="30">
        <f t="shared" si="6"/>
        <v>10493.2</v>
      </c>
      <c r="H228" s="70">
        <v>10493200</v>
      </c>
    </row>
    <row r="229" spans="1:8" ht="38.25">
      <c r="A229" s="29">
        <f t="shared" si="7"/>
        <v>216</v>
      </c>
      <c r="B229" s="68" t="s">
        <v>47</v>
      </c>
      <c r="C229" s="69" t="s">
        <v>520</v>
      </c>
      <c r="D229" s="69" t="s">
        <v>280</v>
      </c>
      <c r="E229" s="69" t="s">
        <v>48</v>
      </c>
      <c r="F229" s="69" t="s">
        <v>334</v>
      </c>
      <c r="G229" s="30">
        <f t="shared" si="6"/>
        <v>10493.2</v>
      </c>
      <c r="H229" s="70">
        <v>10493200</v>
      </c>
    </row>
    <row r="230" spans="1:8" ht="12.75">
      <c r="A230" s="29">
        <f t="shared" si="7"/>
        <v>217</v>
      </c>
      <c r="B230" s="68" t="s">
        <v>405</v>
      </c>
      <c r="C230" s="69" t="s">
        <v>520</v>
      </c>
      <c r="D230" s="69" t="s">
        <v>280</v>
      </c>
      <c r="E230" s="69" t="s">
        <v>48</v>
      </c>
      <c r="F230" s="69" t="s">
        <v>406</v>
      </c>
      <c r="G230" s="30">
        <f t="shared" si="6"/>
        <v>10493.2</v>
      </c>
      <c r="H230" s="70">
        <v>10493200</v>
      </c>
    </row>
    <row r="231" spans="1:8" ht="38.25">
      <c r="A231" s="29">
        <f t="shared" si="7"/>
        <v>218</v>
      </c>
      <c r="B231" s="68" t="s">
        <v>161</v>
      </c>
      <c r="C231" s="69" t="s">
        <v>520</v>
      </c>
      <c r="D231" s="69" t="s">
        <v>280</v>
      </c>
      <c r="E231" s="69" t="s">
        <v>145</v>
      </c>
      <c r="F231" s="69" t="s">
        <v>334</v>
      </c>
      <c r="G231" s="30">
        <f t="shared" si="6"/>
        <v>5215.2</v>
      </c>
      <c r="H231" s="70">
        <v>5215200</v>
      </c>
    </row>
    <row r="232" spans="1:8" ht="12.75">
      <c r="A232" s="29">
        <f t="shared" si="7"/>
        <v>219</v>
      </c>
      <c r="B232" s="68" t="s">
        <v>162</v>
      </c>
      <c r="C232" s="69" t="s">
        <v>520</v>
      </c>
      <c r="D232" s="69" t="s">
        <v>280</v>
      </c>
      <c r="E232" s="69" t="s">
        <v>147</v>
      </c>
      <c r="F232" s="69" t="s">
        <v>334</v>
      </c>
      <c r="G232" s="30">
        <f t="shared" si="6"/>
        <v>5215.2</v>
      </c>
      <c r="H232" s="70">
        <v>5215200</v>
      </c>
    </row>
    <row r="233" spans="1:8" ht="12.75">
      <c r="A233" s="29">
        <f t="shared" si="7"/>
        <v>220</v>
      </c>
      <c r="B233" s="68" t="s">
        <v>405</v>
      </c>
      <c r="C233" s="69" t="s">
        <v>520</v>
      </c>
      <c r="D233" s="69" t="s">
        <v>280</v>
      </c>
      <c r="E233" s="69" t="s">
        <v>147</v>
      </c>
      <c r="F233" s="69" t="s">
        <v>406</v>
      </c>
      <c r="G233" s="30">
        <f t="shared" si="6"/>
        <v>5215.2</v>
      </c>
      <c r="H233" s="70">
        <v>5215200</v>
      </c>
    </row>
    <row r="234" spans="1:8" ht="25.5">
      <c r="A234" s="29">
        <f t="shared" si="7"/>
        <v>221</v>
      </c>
      <c r="B234" s="68" t="s">
        <v>408</v>
      </c>
      <c r="C234" s="69" t="s">
        <v>329</v>
      </c>
      <c r="D234" s="69" t="s">
        <v>335</v>
      </c>
      <c r="E234" s="69" t="s">
        <v>52</v>
      </c>
      <c r="F234" s="69" t="s">
        <v>334</v>
      </c>
      <c r="G234" s="30">
        <f t="shared" si="6"/>
        <v>446809.59892</v>
      </c>
      <c r="H234" s="70">
        <v>446809598.92</v>
      </c>
    </row>
    <row r="235" spans="1:8" ht="12.75">
      <c r="A235" s="53">
        <f t="shared" si="7"/>
        <v>222</v>
      </c>
      <c r="B235" s="54" t="s">
        <v>238</v>
      </c>
      <c r="C235" s="55" t="s">
        <v>329</v>
      </c>
      <c r="D235" s="55" t="s">
        <v>437</v>
      </c>
      <c r="E235" s="55" t="s">
        <v>52</v>
      </c>
      <c r="F235" s="55" t="s">
        <v>334</v>
      </c>
      <c r="G235" s="56">
        <f t="shared" si="6"/>
        <v>446809.59892</v>
      </c>
      <c r="H235" s="70">
        <v>446809598.92</v>
      </c>
    </row>
    <row r="236" spans="1:8" ht="12.75">
      <c r="A236" s="29">
        <f t="shared" si="7"/>
        <v>223</v>
      </c>
      <c r="B236" s="68" t="s">
        <v>316</v>
      </c>
      <c r="C236" s="69" t="s">
        <v>329</v>
      </c>
      <c r="D236" s="69" t="s">
        <v>438</v>
      </c>
      <c r="E236" s="69" t="s">
        <v>52</v>
      </c>
      <c r="F236" s="69" t="s">
        <v>334</v>
      </c>
      <c r="G236" s="30">
        <f t="shared" si="6"/>
        <v>190345.57753</v>
      </c>
      <c r="H236" s="70">
        <v>190345577.53</v>
      </c>
    </row>
    <row r="237" spans="1:8" ht="12.75">
      <c r="A237" s="29">
        <f t="shared" si="7"/>
        <v>224</v>
      </c>
      <c r="B237" s="68" t="s">
        <v>36</v>
      </c>
      <c r="C237" s="69" t="s">
        <v>329</v>
      </c>
      <c r="D237" s="69" t="s">
        <v>438</v>
      </c>
      <c r="E237" s="69" t="s">
        <v>510</v>
      </c>
      <c r="F237" s="69" t="s">
        <v>334</v>
      </c>
      <c r="G237" s="30">
        <f t="shared" si="6"/>
        <v>176300.23135</v>
      </c>
      <c r="H237" s="70">
        <v>176300231.35</v>
      </c>
    </row>
    <row r="238" spans="1:8" ht="12.75">
      <c r="A238" s="29">
        <f t="shared" si="7"/>
        <v>225</v>
      </c>
      <c r="B238" s="68" t="s">
        <v>258</v>
      </c>
      <c r="C238" s="69" t="s">
        <v>329</v>
      </c>
      <c r="D238" s="69" t="s">
        <v>438</v>
      </c>
      <c r="E238" s="69" t="s">
        <v>439</v>
      </c>
      <c r="F238" s="69" t="s">
        <v>334</v>
      </c>
      <c r="G238" s="30">
        <f t="shared" si="6"/>
        <v>166407.40185</v>
      </c>
      <c r="H238" s="70">
        <v>166407401.85</v>
      </c>
    </row>
    <row r="239" spans="1:8" ht="12.75">
      <c r="A239" s="29">
        <f t="shared" si="7"/>
        <v>226</v>
      </c>
      <c r="B239" s="68" t="s">
        <v>260</v>
      </c>
      <c r="C239" s="69" t="s">
        <v>329</v>
      </c>
      <c r="D239" s="69" t="s">
        <v>438</v>
      </c>
      <c r="E239" s="69" t="s">
        <v>439</v>
      </c>
      <c r="F239" s="69" t="s">
        <v>440</v>
      </c>
      <c r="G239" s="30">
        <f t="shared" si="6"/>
        <v>166407.40185</v>
      </c>
      <c r="H239" s="70">
        <v>166407401.85</v>
      </c>
    </row>
    <row r="240" spans="1:8" ht="38.25">
      <c r="A240" s="29">
        <f t="shared" si="7"/>
        <v>227</v>
      </c>
      <c r="B240" s="68" t="s">
        <v>409</v>
      </c>
      <c r="C240" s="69" t="s">
        <v>329</v>
      </c>
      <c r="D240" s="69" t="s">
        <v>438</v>
      </c>
      <c r="E240" s="69" t="s">
        <v>459</v>
      </c>
      <c r="F240" s="69" t="s">
        <v>334</v>
      </c>
      <c r="G240" s="30">
        <f t="shared" si="6"/>
        <v>9892.8295</v>
      </c>
      <c r="H240" s="70">
        <v>9892829.5</v>
      </c>
    </row>
    <row r="241" spans="1:8" ht="12.75">
      <c r="A241" s="29">
        <f t="shared" si="7"/>
        <v>228</v>
      </c>
      <c r="B241" s="68" t="s">
        <v>260</v>
      </c>
      <c r="C241" s="69" t="s">
        <v>329</v>
      </c>
      <c r="D241" s="69" t="s">
        <v>438</v>
      </c>
      <c r="E241" s="69" t="s">
        <v>459</v>
      </c>
      <c r="F241" s="69" t="s">
        <v>440</v>
      </c>
      <c r="G241" s="30">
        <f t="shared" si="6"/>
        <v>9892.8295</v>
      </c>
      <c r="H241" s="70">
        <v>9892829.5</v>
      </c>
    </row>
    <row r="242" spans="1:8" ht="12.75">
      <c r="A242" s="29">
        <f t="shared" si="7"/>
        <v>229</v>
      </c>
      <c r="B242" s="68" t="s">
        <v>636</v>
      </c>
      <c r="C242" s="69" t="s">
        <v>329</v>
      </c>
      <c r="D242" s="69" t="s">
        <v>438</v>
      </c>
      <c r="E242" s="69" t="s">
        <v>612</v>
      </c>
      <c r="F242" s="69" t="s">
        <v>334</v>
      </c>
      <c r="G242" s="30">
        <f t="shared" si="6"/>
        <v>1077</v>
      </c>
      <c r="H242" s="70">
        <v>1077000</v>
      </c>
    </row>
    <row r="243" spans="1:8" ht="51">
      <c r="A243" s="29">
        <f t="shared" si="7"/>
        <v>230</v>
      </c>
      <c r="B243" s="68" t="s">
        <v>745</v>
      </c>
      <c r="C243" s="69" t="s">
        <v>329</v>
      </c>
      <c r="D243" s="69" t="s">
        <v>438</v>
      </c>
      <c r="E243" s="69" t="s">
        <v>746</v>
      </c>
      <c r="F243" s="69" t="s">
        <v>334</v>
      </c>
      <c r="G243" s="30">
        <f t="shared" si="6"/>
        <v>992</v>
      </c>
      <c r="H243" s="70">
        <v>992000</v>
      </c>
    </row>
    <row r="244" spans="1:8" ht="12.75">
      <c r="A244" s="29">
        <f t="shared" si="7"/>
        <v>231</v>
      </c>
      <c r="B244" s="68" t="s">
        <v>260</v>
      </c>
      <c r="C244" s="69" t="s">
        <v>329</v>
      </c>
      <c r="D244" s="69" t="s">
        <v>438</v>
      </c>
      <c r="E244" s="69" t="s">
        <v>746</v>
      </c>
      <c r="F244" s="69" t="s">
        <v>440</v>
      </c>
      <c r="G244" s="30">
        <f t="shared" si="6"/>
        <v>992</v>
      </c>
      <c r="H244" s="70">
        <v>992000</v>
      </c>
    </row>
    <row r="245" spans="1:8" ht="51">
      <c r="A245" s="29">
        <f t="shared" si="7"/>
        <v>232</v>
      </c>
      <c r="B245" s="68" t="s">
        <v>747</v>
      </c>
      <c r="C245" s="69" t="s">
        <v>329</v>
      </c>
      <c r="D245" s="69" t="s">
        <v>438</v>
      </c>
      <c r="E245" s="69" t="s">
        <v>748</v>
      </c>
      <c r="F245" s="69" t="s">
        <v>334</v>
      </c>
      <c r="G245" s="30">
        <f t="shared" si="6"/>
        <v>85</v>
      </c>
      <c r="H245" s="70">
        <v>85000</v>
      </c>
    </row>
    <row r="246" spans="1:8" ht="12.75">
      <c r="A246" s="29">
        <f t="shared" si="7"/>
        <v>233</v>
      </c>
      <c r="B246" s="68" t="s">
        <v>260</v>
      </c>
      <c r="C246" s="69" t="s">
        <v>329</v>
      </c>
      <c r="D246" s="69" t="s">
        <v>438</v>
      </c>
      <c r="E246" s="69" t="s">
        <v>748</v>
      </c>
      <c r="F246" s="69" t="s">
        <v>440</v>
      </c>
      <c r="G246" s="30">
        <f t="shared" si="6"/>
        <v>85</v>
      </c>
      <c r="H246" s="70">
        <v>85000</v>
      </c>
    </row>
    <row r="247" spans="1:8" ht="51">
      <c r="A247" s="29">
        <f t="shared" si="7"/>
        <v>234</v>
      </c>
      <c r="B247" s="68" t="s">
        <v>498</v>
      </c>
      <c r="C247" s="69" t="s">
        <v>329</v>
      </c>
      <c r="D247" s="69" t="s">
        <v>438</v>
      </c>
      <c r="E247" s="69" t="s">
        <v>476</v>
      </c>
      <c r="F247" s="69" t="s">
        <v>334</v>
      </c>
      <c r="G247" s="30">
        <f t="shared" si="6"/>
        <v>195</v>
      </c>
      <c r="H247" s="70">
        <v>195000</v>
      </c>
    </row>
    <row r="248" spans="1:8" ht="12.75">
      <c r="A248" s="29">
        <f t="shared" si="7"/>
        <v>235</v>
      </c>
      <c r="B248" s="68" t="s">
        <v>260</v>
      </c>
      <c r="C248" s="69" t="s">
        <v>329</v>
      </c>
      <c r="D248" s="69" t="s">
        <v>438</v>
      </c>
      <c r="E248" s="69" t="s">
        <v>476</v>
      </c>
      <c r="F248" s="69" t="s">
        <v>440</v>
      </c>
      <c r="G248" s="30">
        <f t="shared" si="6"/>
        <v>195</v>
      </c>
      <c r="H248" s="70">
        <v>195000</v>
      </c>
    </row>
    <row r="249" spans="1:8" ht="12.75">
      <c r="A249" s="29">
        <f t="shared" si="7"/>
        <v>236</v>
      </c>
      <c r="B249" s="68" t="s">
        <v>325</v>
      </c>
      <c r="C249" s="69" t="s">
        <v>329</v>
      </c>
      <c r="D249" s="69" t="s">
        <v>438</v>
      </c>
      <c r="E249" s="69" t="s">
        <v>331</v>
      </c>
      <c r="F249" s="69" t="s">
        <v>334</v>
      </c>
      <c r="G249" s="30">
        <f t="shared" si="6"/>
        <v>12773.34618</v>
      </c>
      <c r="H249" s="70">
        <v>12773346.18</v>
      </c>
    </row>
    <row r="250" spans="1:8" ht="51">
      <c r="A250" s="29">
        <f t="shared" si="7"/>
        <v>237</v>
      </c>
      <c r="B250" s="68" t="s">
        <v>157</v>
      </c>
      <c r="C250" s="69" t="s">
        <v>329</v>
      </c>
      <c r="D250" s="69" t="s">
        <v>438</v>
      </c>
      <c r="E250" s="69" t="s">
        <v>55</v>
      </c>
      <c r="F250" s="69" t="s">
        <v>334</v>
      </c>
      <c r="G250" s="30">
        <f t="shared" si="6"/>
        <v>6811.592</v>
      </c>
      <c r="H250" s="70">
        <v>6811592</v>
      </c>
    </row>
    <row r="251" spans="1:8" ht="12.75">
      <c r="A251" s="29">
        <f t="shared" si="7"/>
        <v>238</v>
      </c>
      <c r="B251" s="68" t="s">
        <v>262</v>
      </c>
      <c r="C251" s="69" t="s">
        <v>329</v>
      </c>
      <c r="D251" s="69" t="s">
        <v>438</v>
      </c>
      <c r="E251" s="69" t="s">
        <v>55</v>
      </c>
      <c r="F251" s="69" t="s">
        <v>103</v>
      </c>
      <c r="G251" s="30">
        <f t="shared" si="6"/>
        <v>6811.592</v>
      </c>
      <c r="H251" s="70">
        <v>6811592</v>
      </c>
    </row>
    <row r="252" spans="1:8" ht="51">
      <c r="A252" s="29">
        <f t="shared" si="7"/>
        <v>239</v>
      </c>
      <c r="B252" s="68" t="s">
        <v>163</v>
      </c>
      <c r="C252" s="69" t="s">
        <v>329</v>
      </c>
      <c r="D252" s="69" t="s">
        <v>438</v>
      </c>
      <c r="E252" s="69" t="s">
        <v>410</v>
      </c>
      <c r="F252" s="69" t="s">
        <v>334</v>
      </c>
      <c r="G252" s="30">
        <f t="shared" si="6"/>
        <v>5894.42818</v>
      </c>
      <c r="H252" s="70">
        <v>5894428.18</v>
      </c>
    </row>
    <row r="253" spans="1:8" ht="12.75">
      <c r="A253" s="29">
        <f t="shared" si="7"/>
        <v>240</v>
      </c>
      <c r="B253" s="68" t="s">
        <v>262</v>
      </c>
      <c r="C253" s="69" t="s">
        <v>329</v>
      </c>
      <c r="D253" s="69" t="s">
        <v>438</v>
      </c>
      <c r="E253" s="69" t="s">
        <v>410</v>
      </c>
      <c r="F253" s="69" t="s">
        <v>103</v>
      </c>
      <c r="G253" s="30">
        <f t="shared" si="6"/>
        <v>5894.42818</v>
      </c>
      <c r="H253" s="70">
        <v>5894428.18</v>
      </c>
    </row>
    <row r="254" spans="1:8" ht="25.5">
      <c r="A254" s="29">
        <f t="shared" si="7"/>
        <v>241</v>
      </c>
      <c r="B254" s="68" t="s">
        <v>168</v>
      </c>
      <c r="C254" s="69" t="s">
        <v>329</v>
      </c>
      <c r="D254" s="69" t="s">
        <v>438</v>
      </c>
      <c r="E254" s="69" t="s">
        <v>373</v>
      </c>
      <c r="F254" s="69" t="s">
        <v>334</v>
      </c>
      <c r="G254" s="30">
        <f t="shared" si="6"/>
        <v>67.326</v>
      </c>
      <c r="H254" s="70">
        <v>67326</v>
      </c>
    </row>
    <row r="255" spans="1:8" ht="12.75">
      <c r="A255" s="29">
        <f t="shared" si="7"/>
        <v>242</v>
      </c>
      <c r="B255" s="68" t="s">
        <v>262</v>
      </c>
      <c r="C255" s="69" t="s">
        <v>329</v>
      </c>
      <c r="D255" s="69" t="s">
        <v>438</v>
      </c>
      <c r="E255" s="69" t="s">
        <v>373</v>
      </c>
      <c r="F255" s="69" t="s">
        <v>103</v>
      </c>
      <c r="G255" s="30">
        <f t="shared" si="6"/>
        <v>67.326</v>
      </c>
      <c r="H255" s="70">
        <v>67326</v>
      </c>
    </row>
    <row r="256" spans="1:8" ht="12.75">
      <c r="A256" s="29">
        <f t="shared" si="7"/>
        <v>243</v>
      </c>
      <c r="B256" s="68" t="s">
        <v>317</v>
      </c>
      <c r="C256" s="69" t="s">
        <v>329</v>
      </c>
      <c r="D256" s="69" t="s">
        <v>441</v>
      </c>
      <c r="E256" s="69" t="s">
        <v>52</v>
      </c>
      <c r="F256" s="69" t="s">
        <v>334</v>
      </c>
      <c r="G256" s="30">
        <f t="shared" si="6"/>
        <v>238189.03653</v>
      </c>
      <c r="H256" s="70">
        <v>238189036.53</v>
      </c>
    </row>
    <row r="257" spans="1:8" ht="12.75">
      <c r="A257" s="29">
        <f t="shared" si="7"/>
        <v>244</v>
      </c>
      <c r="B257" s="68" t="s">
        <v>673</v>
      </c>
      <c r="C257" s="69" t="s">
        <v>329</v>
      </c>
      <c r="D257" s="69" t="s">
        <v>441</v>
      </c>
      <c r="E257" s="69" t="s">
        <v>666</v>
      </c>
      <c r="F257" s="69" t="s">
        <v>334</v>
      </c>
      <c r="G257" s="30">
        <f t="shared" si="6"/>
        <v>738</v>
      </c>
      <c r="H257" s="70">
        <v>738000</v>
      </c>
    </row>
    <row r="258" spans="1:8" ht="76.5">
      <c r="A258" s="29">
        <f t="shared" si="7"/>
        <v>245</v>
      </c>
      <c r="B258" s="68" t="s">
        <v>749</v>
      </c>
      <c r="C258" s="69" t="s">
        <v>329</v>
      </c>
      <c r="D258" s="69" t="s">
        <v>441</v>
      </c>
      <c r="E258" s="69" t="s">
        <v>750</v>
      </c>
      <c r="F258" s="69" t="s">
        <v>334</v>
      </c>
      <c r="G258" s="30">
        <f t="shared" si="6"/>
        <v>738</v>
      </c>
      <c r="H258" s="70">
        <v>738000</v>
      </c>
    </row>
    <row r="259" spans="1:8" ht="12.75">
      <c r="A259" s="29">
        <f t="shared" si="7"/>
        <v>246</v>
      </c>
      <c r="B259" s="68" t="s">
        <v>260</v>
      </c>
      <c r="C259" s="69" t="s">
        <v>329</v>
      </c>
      <c r="D259" s="69" t="s">
        <v>441</v>
      </c>
      <c r="E259" s="69" t="s">
        <v>750</v>
      </c>
      <c r="F259" s="69" t="s">
        <v>440</v>
      </c>
      <c r="G259" s="30">
        <f t="shared" si="6"/>
        <v>738</v>
      </c>
      <c r="H259" s="70">
        <v>738000</v>
      </c>
    </row>
    <row r="260" spans="1:8" ht="25.5">
      <c r="A260" s="29">
        <f t="shared" si="7"/>
        <v>247</v>
      </c>
      <c r="B260" s="68" t="s">
        <v>37</v>
      </c>
      <c r="C260" s="69" t="s">
        <v>329</v>
      </c>
      <c r="D260" s="69" t="s">
        <v>441</v>
      </c>
      <c r="E260" s="69" t="s">
        <v>512</v>
      </c>
      <c r="F260" s="69" t="s">
        <v>334</v>
      </c>
      <c r="G260" s="30">
        <f t="shared" si="6"/>
        <v>33041.24353</v>
      </c>
      <c r="H260" s="70">
        <v>33041243.53</v>
      </c>
    </row>
    <row r="261" spans="1:8" ht="25.5">
      <c r="A261" s="29">
        <f t="shared" si="7"/>
        <v>248</v>
      </c>
      <c r="B261" s="68" t="s">
        <v>411</v>
      </c>
      <c r="C261" s="69" t="s">
        <v>329</v>
      </c>
      <c r="D261" s="69" t="s">
        <v>441</v>
      </c>
      <c r="E261" s="69" t="s">
        <v>442</v>
      </c>
      <c r="F261" s="69" t="s">
        <v>334</v>
      </c>
      <c r="G261" s="30">
        <f t="shared" si="6"/>
        <v>32115.74353</v>
      </c>
      <c r="H261" s="70">
        <v>32115743.53</v>
      </c>
    </row>
    <row r="262" spans="1:8" ht="12.75">
      <c r="A262" s="29">
        <f t="shared" si="7"/>
        <v>249</v>
      </c>
      <c r="B262" s="68" t="s">
        <v>260</v>
      </c>
      <c r="C262" s="69" t="s">
        <v>329</v>
      </c>
      <c r="D262" s="69" t="s">
        <v>441</v>
      </c>
      <c r="E262" s="69" t="s">
        <v>442</v>
      </c>
      <c r="F262" s="69" t="s">
        <v>440</v>
      </c>
      <c r="G262" s="30">
        <f t="shared" si="6"/>
        <v>32115.74353</v>
      </c>
      <c r="H262" s="70">
        <v>32115743.53</v>
      </c>
    </row>
    <row r="263" spans="1:8" ht="38.25">
      <c r="A263" s="29">
        <f t="shared" si="7"/>
        <v>250</v>
      </c>
      <c r="B263" s="68" t="s">
        <v>409</v>
      </c>
      <c r="C263" s="69" t="s">
        <v>329</v>
      </c>
      <c r="D263" s="69" t="s">
        <v>441</v>
      </c>
      <c r="E263" s="69" t="s">
        <v>17</v>
      </c>
      <c r="F263" s="69" t="s">
        <v>334</v>
      </c>
      <c r="G263" s="30">
        <f t="shared" si="6"/>
        <v>925.5</v>
      </c>
      <c r="H263" s="70">
        <v>925500</v>
      </c>
    </row>
    <row r="264" spans="1:8" ht="12.75">
      <c r="A264" s="29">
        <f t="shared" si="7"/>
        <v>251</v>
      </c>
      <c r="B264" s="68" t="s">
        <v>260</v>
      </c>
      <c r="C264" s="69" t="s">
        <v>329</v>
      </c>
      <c r="D264" s="69" t="s">
        <v>441</v>
      </c>
      <c r="E264" s="69" t="s">
        <v>17</v>
      </c>
      <c r="F264" s="69" t="s">
        <v>440</v>
      </c>
      <c r="G264" s="30">
        <f t="shared" si="6"/>
        <v>925.5</v>
      </c>
      <c r="H264" s="70">
        <v>925500</v>
      </c>
    </row>
    <row r="265" spans="1:8" ht="12.75">
      <c r="A265" s="29">
        <f t="shared" si="7"/>
        <v>252</v>
      </c>
      <c r="B265" s="68" t="s">
        <v>634</v>
      </c>
      <c r="C265" s="69" t="s">
        <v>329</v>
      </c>
      <c r="D265" s="69" t="s">
        <v>441</v>
      </c>
      <c r="E265" s="69" t="s">
        <v>608</v>
      </c>
      <c r="F265" s="69" t="s">
        <v>334</v>
      </c>
      <c r="G265" s="30">
        <f t="shared" si="6"/>
        <v>9142.4</v>
      </c>
      <c r="H265" s="70">
        <v>9142400</v>
      </c>
    </row>
    <row r="266" spans="1:8" ht="12.75">
      <c r="A266" s="29">
        <f t="shared" si="7"/>
        <v>253</v>
      </c>
      <c r="B266" s="68" t="s">
        <v>635</v>
      </c>
      <c r="C266" s="69" t="s">
        <v>329</v>
      </c>
      <c r="D266" s="69" t="s">
        <v>441</v>
      </c>
      <c r="E266" s="69" t="s">
        <v>610</v>
      </c>
      <c r="F266" s="69" t="s">
        <v>334</v>
      </c>
      <c r="G266" s="30">
        <f t="shared" si="6"/>
        <v>9142.4</v>
      </c>
      <c r="H266" s="70">
        <v>9142400</v>
      </c>
    </row>
    <row r="267" spans="1:8" ht="12.75">
      <c r="A267" s="29">
        <f t="shared" si="7"/>
        <v>254</v>
      </c>
      <c r="B267" s="68" t="s">
        <v>260</v>
      </c>
      <c r="C267" s="69" t="s">
        <v>329</v>
      </c>
      <c r="D267" s="69" t="s">
        <v>441</v>
      </c>
      <c r="E267" s="69" t="s">
        <v>610</v>
      </c>
      <c r="F267" s="69" t="s">
        <v>440</v>
      </c>
      <c r="G267" s="30">
        <f t="shared" si="6"/>
        <v>9142.4</v>
      </c>
      <c r="H267" s="70">
        <v>9142400</v>
      </c>
    </row>
    <row r="268" spans="1:8" ht="12.75">
      <c r="A268" s="29">
        <f t="shared" si="7"/>
        <v>255</v>
      </c>
      <c r="B268" s="68" t="s">
        <v>566</v>
      </c>
      <c r="C268" s="69" t="s">
        <v>329</v>
      </c>
      <c r="D268" s="69" t="s">
        <v>441</v>
      </c>
      <c r="E268" s="69" t="s">
        <v>567</v>
      </c>
      <c r="F268" s="69" t="s">
        <v>334</v>
      </c>
      <c r="G268" s="30">
        <f aca="true" t="shared" si="8" ref="G268:G331">H268/1000</f>
        <v>2350</v>
      </c>
      <c r="H268" s="70">
        <v>2350000</v>
      </c>
    </row>
    <row r="269" spans="1:8" ht="25.5">
      <c r="A269" s="29">
        <f t="shared" si="7"/>
        <v>256</v>
      </c>
      <c r="B269" s="68" t="s">
        <v>568</v>
      </c>
      <c r="C269" s="69" t="s">
        <v>329</v>
      </c>
      <c r="D269" s="69" t="s">
        <v>441</v>
      </c>
      <c r="E269" s="69" t="s">
        <v>569</v>
      </c>
      <c r="F269" s="69" t="s">
        <v>334</v>
      </c>
      <c r="G269" s="30">
        <f t="shared" si="8"/>
        <v>2350</v>
      </c>
      <c r="H269" s="70">
        <v>2350000</v>
      </c>
    </row>
    <row r="270" spans="1:8" ht="12.75">
      <c r="A270" s="29">
        <f aca="true" t="shared" si="9" ref="A270:A333">1+A269</f>
        <v>257</v>
      </c>
      <c r="B270" s="68" t="s">
        <v>260</v>
      </c>
      <c r="C270" s="69" t="s">
        <v>329</v>
      </c>
      <c r="D270" s="69" t="s">
        <v>441</v>
      </c>
      <c r="E270" s="69" t="s">
        <v>569</v>
      </c>
      <c r="F270" s="69" t="s">
        <v>440</v>
      </c>
      <c r="G270" s="30">
        <f t="shared" si="8"/>
        <v>2350</v>
      </c>
      <c r="H270" s="70">
        <v>2350000</v>
      </c>
    </row>
    <row r="271" spans="1:8" ht="12.75">
      <c r="A271" s="29">
        <f t="shared" si="9"/>
        <v>258</v>
      </c>
      <c r="B271" s="68" t="s">
        <v>636</v>
      </c>
      <c r="C271" s="69" t="s">
        <v>329</v>
      </c>
      <c r="D271" s="69" t="s">
        <v>441</v>
      </c>
      <c r="E271" s="69" t="s">
        <v>612</v>
      </c>
      <c r="F271" s="69" t="s">
        <v>334</v>
      </c>
      <c r="G271" s="30">
        <f t="shared" si="8"/>
        <v>12883</v>
      </c>
      <c r="H271" s="70">
        <v>12883000</v>
      </c>
    </row>
    <row r="272" spans="1:8" ht="25.5">
      <c r="A272" s="29">
        <f t="shared" si="9"/>
        <v>259</v>
      </c>
      <c r="B272" s="68" t="s">
        <v>1</v>
      </c>
      <c r="C272" s="69" t="s">
        <v>329</v>
      </c>
      <c r="D272" s="69" t="s">
        <v>441</v>
      </c>
      <c r="E272" s="69" t="s">
        <v>2</v>
      </c>
      <c r="F272" s="69" t="s">
        <v>334</v>
      </c>
      <c r="G272" s="30">
        <f t="shared" si="8"/>
        <v>12883</v>
      </c>
      <c r="H272" s="70">
        <v>12883000</v>
      </c>
    </row>
    <row r="273" spans="1:8" ht="12.75">
      <c r="A273" s="29">
        <f t="shared" si="9"/>
        <v>260</v>
      </c>
      <c r="B273" s="68" t="s">
        <v>260</v>
      </c>
      <c r="C273" s="69" t="s">
        <v>329</v>
      </c>
      <c r="D273" s="69" t="s">
        <v>441</v>
      </c>
      <c r="E273" s="69" t="s">
        <v>2</v>
      </c>
      <c r="F273" s="69" t="s">
        <v>440</v>
      </c>
      <c r="G273" s="30">
        <f t="shared" si="8"/>
        <v>12883</v>
      </c>
      <c r="H273" s="70">
        <v>12883000</v>
      </c>
    </row>
    <row r="274" spans="1:8" ht="12.75">
      <c r="A274" s="29">
        <f t="shared" si="9"/>
        <v>261</v>
      </c>
      <c r="B274" s="68" t="s">
        <v>627</v>
      </c>
      <c r="C274" s="69" t="s">
        <v>329</v>
      </c>
      <c r="D274" s="69" t="s">
        <v>441</v>
      </c>
      <c r="E274" s="69" t="s">
        <v>601</v>
      </c>
      <c r="F274" s="69" t="s">
        <v>334</v>
      </c>
      <c r="G274" s="30">
        <f t="shared" si="8"/>
        <v>165708</v>
      </c>
      <c r="H274" s="70">
        <v>165708000</v>
      </c>
    </row>
    <row r="275" spans="1:8" ht="102">
      <c r="A275" s="29">
        <f t="shared" si="9"/>
        <v>262</v>
      </c>
      <c r="B275" s="68" t="s">
        <v>637</v>
      </c>
      <c r="C275" s="69" t="s">
        <v>329</v>
      </c>
      <c r="D275" s="69" t="s">
        <v>441</v>
      </c>
      <c r="E275" s="69" t="s">
        <v>3</v>
      </c>
      <c r="F275" s="69" t="s">
        <v>334</v>
      </c>
      <c r="G275" s="30">
        <f t="shared" si="8"/>
        <v>162519</v>
      </c>
      <c r="H275" s="70">
        <v>162519000</v>
      </c>
    </row>
    <row r="276" spans="1:8" ht="12.75">
      <c r="A276" s="29">
        <f t="shared" si="9"/>
        <v>263</v>
      </c>
      <c r="B276" s="68" t="s">
        <v>260</v>
      </c>
      <c r="C276" s="69" t="s">
        <v>329</v>
      </c>
      <c r="D276" s="69" t="s">
        <v>441</v>
      </c>
      <c r="E276" s="69" t="s">
        <v>3</v>
      </c>
      <c r="F276" s="69" t="s">
        <v>440</v>
      </c>
      <c r="G276" s="30">
        <f t="shared" si="8"/>
        <v>162519</v>
      </c>
      <c r="H276" s="70">
        <v>162519000</v>
      </c>
    </row>
    <row r="277" spans="1:8" ht="140.25">
      <c r="A277" s="29">
        <f t="shared" si="9"/>
        <v>264</v>
      </c>
      <c r="B277" s="68" t="s">
        <v>638</v>
      </c>
      <c r="C277" s="69" t="s">
        <v>329</v>
      </c>
      <c r="D277" s="69" t="s">
        <v>441</v>
      </c>
      <c r="E277" s="69" t="s">
        <v>4</v>
      </c>
      <c r="F277" s="69" t="s">
        <v>334</v>
      </c>
      <c r="G277" s="30">
        <f t="shared" si="8"/>
        <v>1965.068</v>
      </c>
      <c r="H277" s="70">
        <v>1965068</v>
      </c>
    </row>
    <row r="278" spans="1:8" ht="12.75">
      <c r="A278" s="29">
        <f t="shared" si="9"/>
        <v>265</v>
      </c>
      <c r="B278" s="68" t="s">
        <v>260</v>
      </c>
      <c r="C278" s="69" t="s">
        <v>329</v>
      </c>
      <c r="D278" s="69" t="s">
        <v>441</v>
      </c>
      <c r="E278" s="69" t="s">
        <v>4</v>
      </c>
      <c r="F278" s="69" t="s">
        <v>440</v>
      </c>
      <c r="G278" s="30">
        <f t="shared" si="8"/>
        <v>1965.068</v>
      </c>
      <c r="H278" s="70">
        <v>1965068</v>
      </c>
    </row>
    <row r="279" spans="1:8" ht="102">
      <c r="A279" s="29">
        <f t="shared" si="9"/>
        <v>266</v>
      </c>
      <c r="B279" s="68" t="s">
        <v>639</v>
      </c>
      <c r="C279" s="69" t="s">
        <v>329</v>
      </c>
      <c r="D279" s="69" t="s">
        <v>441</v>
      </c>
      <c r="E279" s="69" t="s">
        <v>5</v>
      </c>
      <c r="F279" s="69" t="s">
        <v>334</v>
      </c>
      <c r="G279" s="30">
        <f t="shared" si="8"/>
        <v>1223.932</v>
      </c>
      <c r="H279" s="70">
        <v>1223932</v>
      </c>
    </row>
    <row r="280" spans="1:8" ht="12.75">
      <c r="A280" s="29">
        <f t="shared" si="9"/>
        <v>267</v>
      </c>
      <c r="B280" s="68" t="s">
        <v>260</v>
      </c>
      <c r="C280" s="69" t="s">
        <v>329</v>
      </c>
      <c r="D280" s="69" t="s">
        <v>441</v>
      </c>
      <c r="E280" s="69" t="s">
        <v>5</v>
      </c>
      <c r="F280" s="69" t="s">
        <v>440</v>
      </c>
      <c r="G280" s="30">
        <f t="shared" si="8"/>
        <v>1223.932</v>
      </c>
      <c r="H280" s="70">
        <v>1223932</v>
      </c>
    </row>
    <row r="281" spans="1:8" ht="12.75">
      <c r="A281" s="29">
        <f t="shared" si="9"/>
        <v>268</v>
      </c>
      <c r="B281" s="68" t="s">
        <v>325</v>
      </c>
      <c r="C281" s="69" t="s">
        <v>329</v>
      </c>
      <c r="D281" s="69" t="s">
        <v>441</v>
      </c>
      <c r="E281" s="69" t="s">
        <v>331</v>
      </c>
      <c r="F281" s="69" t="s">
        <v>334</v>
      </c>
      <c r="G281" s="30">
        <f t="shared" si="8"/>
        <v>11685.393</v>
      </c>
      <c r="H281" s="70">
        <v>11685393</v>
      </c>
    </row>
    <row r="282" spans="1:8" ht="51">
      <c r="A282" s="29">
        <f t="shared" si="9"/>
        <v>269</v>
      </c>
      <c r="B282" s="68" t="s">
        <v>157</v>
      </c>
      <c r="C282" s="69" t="s">
        <v>329</v>
      </c>
      <c r="D282" s="69" t="s">
        <v>441</v>
      </c>
      <c r="E282" s="69" t="s">
        <v>55</v>
      </c>
      <c r="F282" s="69" t="s">
        <v>334</v>
      </c>
      <c r="G282" s="30">
        <f t="shared" si="8"/>
        <v>1605.52</v>
      </c>
      <c r="H282" s="70">
        <v>1605520</v>
      </c>
    </row>
    <row r="283" spans="1:8" ht="12.75">
      <c r="A283" s="29">
        <f t="shared" si="9"/>
        <v>270</v>
      </c>
      <c r="B283" s="68" t="s">
        <v>262</v>
      </c>
      <c r="C283" s="69" t="s">
        <v>329</v>
      </c>
      <c r="D283" s="69" t="s">
        <v>441</v>
      </c>
      <c r="E283" s="69" t="s">
        <v>55</v>
      </c>
      <c r="F283" s="69" t="s">
        <v>103</v>
      </c>
      <c r="G283" s="30">
        <f t="shared" si="8"/>
        <v>1605.52</v>
      </c>
      <c r="H283" s="70">
        <v>1605520</v>
      </c>
    </row>
    <row r="284" spans="1:8" ht="25.5">
      <c r="A284" s="29">
        <f t="shared" si="9"/>
        <v>271</v>
      </c>
      <c r="B284" s="68" t="s">
        <v>168</v>
      </c>
      <c r="C284" s="69" t="s">
        <v>329</v>
      </c>
      <c r="D284" s="69" t="s">
        <v>441</v>
      </c>
      <c r="E284" s="69" t="s">
        <v>373</v>
      </c>
      <c r="F284" s="69" t="s">
        <v>334</v>
      </c>
      <c r="G284" s="30">
        <f t="shared" si="8"/>
        <v>13.9</v>
      </c>
      <c r="H284" s="70">
        <v>13900</v>
      </c>
    </row>
    <row r="285" spans="1:8" ht="12.75">
      <c r="A285" s="29">
        <f t="shared" si="9"/>
        <v>272</v>
      </c>
      <c r="B285" s="68" t="s">
        <v>262</v>
      </c>
      <c r="C285" s="69" t="s">
        <v>329</v>
      </c>
      <c r="D285" s="69" t="s">
        <v>441</v>
      </c>
      <c r="E285" s="69" t="s">
        <v>373</v>
      </c>
      <c r="F285" s="69" t="s">
        <v>103</v>
      </c>
      <c r="G285" s="30">
        <f t="shared" si="8"/>
        <v>13.9</v>
      </c>
      <c r="H285" s="70">
        <v>13900</v>
      </c>
    </row>
    <row r="286" spans="1:8" ht="38.25">
      <c r="A286" s="29">
        <f t="shared" si="9"/>
        <v>273</v>
      </c>
      <c r="B286" s="68" t="s">
        <v>160</v>
      </c>
      <c r="C286" s="69" t="s">
        <v>329</v>
      </c>
      <c r="D286" s="69" t="s">
        <v>441</v>
      </c>
      <c r="E286" s="69" t="s">
        <v>554</v>
      </c>
      <c r="F286" s="69" t="s">
        <v>334</v>
      </c>
      <c r="G286" s="30">
        <f t="shared" si="8"/>
        <v>738</v>
      </c>
      <c r="H286" s="70">
        <v>738000</v>
      </c>
    </row>
    <row r="287" spans="1:8" ht="12.75">
      <c r="A287" s="29">
        <f t="shared" si="9"/>
        <v>274</v>
      </c>
      <c r="B287" s="68" t="s">
        <v>262</v>
      </c>
      <c r="C287" s="69" t="s">
        <v>329</v>
      </c>
      <c r="D287" s="69" t="s">
        <v>441</v>
      </c>
      <c r="E287" s="69" t="s">
        <v>554</v>
      </c>
      <c r="F287" s="69" t="s">
        <v>103</v>
      </c>
      <c r="G287" s="30">
        <f t="shared" si="8"/>
        <v>738</v>
      </c>
      <c r="H287" s="70">
        <v>738000</v>
      </c>
    </row>
    <row r="288" spans="1:8" ht="38.25">
      <c r="A288" s="29">
        <f t="shared" si="9"/>
        <v>275</v>
      </c>
      <c r="B288" s="68" t="s">
        <v>164</v>
      </c>
      <c r="C288" s="69" t="s">
        <v>329</v>
      </c>
      <c r="D288" s="69" t="s">
        <v>441</v>
      </c>
      <c r="E288" s="69" t="s">
        <v>250</v>
      </c>
      <c r="F288" s="69" t="s">
        <v>334</v>
      </c>
      <c r="G288" s="30">
        <f t="shared" si="8"/>
        <v>9327.973</v>
      </c>
      <c r="H288" s="70">
        <v>9327973</v>
      </c>
    </row>
    <row r="289" spans="1:8" ht="12.75">
      <c r="A289" s="29">
        <f t="shared" si="9"/>
        <v>276</v>
      </c>
      <c r="B289" s="68" t="s">
        <v>262</v>
      </c>
      <c r="C289" s="69" t="s">
        <v>329</v>
      </c>
      <c r="D289" s="69" t="s">
        <v>441</v>
      </c>
      <c r="E289" s="69" t="s">
        <v>250</v>
      </c>
      <c r="F289" s="69" t="s">
        <v>103</v>
      </c>
      <c r="G289" s="30">
        <f t="shared" si="8"/>
        <v>9327.973</v>
      </c>
      <c r="H289" s="70">
        <v>9327973</v>
      </c>
    </row>
    <row r="290" spans="1:8" ht="25.5">
      <c r="A290" s="29">
        <f t="shared" si="9"/>
        <v>277</v>
      </c>
      <c r="B290" s="68" t="s">
        <v>499</v>
      </c>
      <c r="C290" s="69" t="s">
        <v>329</v>
      </c>
      <c r="D290" s="69" t="s">
        <v>441</v>
      </c>
      <c r="E290" s="69" t="s">
        <v>478</v>
      </c>
      <c r="F290" s="69" t="s">
        <v>334</v>
      </c>
      <c r="G290" s="30">
        <f t="shared" si="8"/>
        <v>2641</v>
      </c>
      <c r="H290" s="70">
        <v>2641000</v>
      </c>
    </row>
    <row r="291" spans="1:8" ht="63.75">
      <c r="A291" s="29">
        <f t="shared" si="9"/>
        <v>278</v>
      </c>
      <c r="B291" s="68" t="s">
        <v>500</v>
      </c>
      <c r="C291" s="69" t="s">
        <v>329</v>
      </c>
      <c r="D291" s="69" t="s">
        <v>441</v>
      </c>
      <c r="E291" s="69" t="s">
        <v>480</v>
      </c>
      <c r="F291" s="69" t="s">
        <v>334</v>
      </c>
      <c r="G291" s="30">
        <f t="shared" si="8"/>
        <v>1416</v>
      </c>
      <c r="H291" s="70">
        <v>1416000</v>
      </c>
    </row>
    <row r="292" spans="1:8" ht="12.75">
      <c r="A292" s="29">
        <f t="shared" si="9"/>
        <v>279</v>
      </c>
      <c r="B292" s="68" t="s">
        <v>262</v>
      </c>
      <c r="C292" s="69" t="s">
        <v>329</v>
      </c>
      <c r="D292" s="69" t="s">
        <v>441</v>
      </c>
      <c r="E292" s="69" t="s">
        <v>480</v>
      </c>
      <c r="F292" s="69" t="s">
        <v>103</v>
      </c>
      <c r="G292" s="30">
        <f t="shared" si="8"/>
        <v>1416</v>
      </c>
      <c r="H292" s="70">
        <v>1416000</v>
      </c>
    </row>
    <row r="293" spans="1:8" ht="51">
      <c r="A293" s="29">
        <f t="shared" si="9"/>
        <v>280</v>
      </c>
      <c r="B293" s="68" t="s">
        <v>501</v>
      </c>
      <c r="C293" s="69" t="s">
        <v>329</v>
      </c>
      <c r="D293" s="69" t="s">
        <v>441</v>
      </c>
      <c r="E293" s="69" t="s">
        <v>482</v>
      </c>
      <c r="F293" s="69" t="s">
        <v>334</v>
      </c>
      <c r="G293" s="30">
        <f t="shared" si="8"/>
        <v>1225</v>
      </c>
      <c r="H293" s="70">
        <v>1225000</v>
      </c>
    </row>
    <row r="294" spans="1:8" ht="12.75">
      <c r="A294" s="29">
        <f t="shared" si="9"/>
        <v>281</v>
      </c>
      <c r="B294" s="68" t="s">
        <v>260</v>
      </c>
      <c r="C294" s="69" t="s">
        <v>329</v>
      </c>
      <c r="D294" s="69" t="s">
        <v>441</v>
      </c>
      <c r="E294" s="69" t="s">
        <v>482</v>
      </c>
      <c r="F294" s="69" t="s">
        <v>440</v>
      </c>
      <c r="G294" s="30">
        <f t="shared" si="8"/>
        <v>525</v>
      </c>
      <c r="H294" s="70">
        <v>525000</v>
      </c>
    </row>
    <row r="295" spans="1:8" ht="12.75">
      <c r="A295" s="29">
        <f t="shared" si="9"/>
        <v>282</v>
      </c>
      <c r="B295" s="68" t="s">
        <v>262</v>
      </c>
      <c r="C295" s="69" t="s">
        <v>329</v>
      </c>
      <c r="D295" s="69" t="s">
        <v>441</v>
      </c>
      <c r="E295" s="69" t="s">
        <v>482</v>
      </c>
      <c r="F295" s="69" t="s">
        <v>103</v>
      </c>
      <c r="G295" s="30">
        <f t="shared" si="8"/>
        <v>700</v>
      </c>
      <c r="H295" s="70">
        <v>700000</v>
      </c>
    </row>
    <row r="296" spans="1:8" ht="12.75">
      <c r="A296" s="29">
        <f t="shared" si="9"/>
        <v>283</v>
      </c>
      <c r="B296" s="68" t="s">
        <v>318</v>
      </c>
      <c r="C296" s="69" t="s">
        <v>329</v>
      </c>
      <c r="D296" s="69" t="s">
        <v>444</v>
      </c>
      <c r="E296" s="69" t="s">
        <v>52</v>
      </c>
      <c r="F296" s="69" t="s">
        <v>334</v>
      </c>
      <c r="G296" s="30">
        <f t="shared" si="8"/>
        <v>12911.01845</v>
      </c>
      <c r="H296" s="70">
        <v>12911018.45</v>
      </c>
    </row>
    <row r="297" spans="1:8" ht="25.5">
      <c r="A297" s="29">
        <f t="shared" si="9"/>
        <v>284</v>
      </c>
      <c r="B297" s="68" t="s">
        <v>305</v>
      </c>
      <c r="C297" s="69" t="s">
        <v>329</v>
      </c>
      <c r="D297" s="69" t="s">
        <v>444</v>
      </c>
      <c r="E297" s="69" t="s">
        <v>514</v>
      </c>
      <c r="F297" s="69" t="s">
        <v>334</v>
      </c>
      <c r="G297" s="30">
        <f t="shared" si="8"/>
        <v>7701.2</v>
      </c>
      <c r="H297" s="70">
        <v>7701200</v>
      </c>
    </row>
    <row r="298" spans="1:8" ht="25.5">
      <c r="A298" s="29">
        <f t="shared" si="9"/>
        <v>285</v>
      </c>
      <c r="B298" s="68" t="s">
        <v>165</v>
      </c>
      <c r="C298" s="69" t="s">
        <v>329</v>
      </c>
      <c r="D298" s="69" t="s">
        <v>444</v>
      </c>
      <c r="E298" s="69" t="s">
        <v>251</v>
      </c>
      <c r="F298" s="69" t="s">
        <v>334</v>
      </c>
      <c r="G298" s="30">
        <f t="shared" si="8"/>
        <v>7513</v>
      </c>
      <c r="H298" s="70">
        <v>7513000</v>
      </c>
    </row>
    <row r="299" spans="1:8" ht="12.75">
      <c r="A299" s="29">
        <f t="shared" si="9"/>
        <v>286</v>
      </c>
      <c r="B299" s="68" t="s">
        <v>260</v>
      </c>
      <c r="C299" s="69" t="s">
        <v>329</v>
      </c>
      <c r="D299" s="69" t="s">
        <v>444</v>
      </c>
      <c r="E299" s="69" t="s">
        <v>251</v>
      </c>
      <c r="F299" s="69" t="s">
        <v>440</v>
      </c>
      <c r="G299" s="30">
        <f t="shared" si="8"/>
        <v>7513</v>
      </c>
      <c r="H299" s="70">
        <v>7513000</v>
      </c>
    </row>
    <row r="300" spans="1:8" ht="38.25">
      <c r="A300" s="29">
        <f t="shared" si="9"/>
        <v>287</v>
      </c>
      <c r="B300" s="68" t="s">
        <v>166</v>
      </c>
      <c r="C300" s="69" t="s">
        <v>329</v>
      </c>
      <c r="D300" s="69" t="s">
        <v>444</v>
      </c>
      <c r="E300" s="69" t="s">
        <v>139</v>
      </c>
      <c r="F300" s="69" t="s">
        <v>334</v>
      </c>
      <c r="G300" s="30">
        <f t="shared" si="8"/>
        <v>188.2</v>
      </c>
      <c r="H300" s="70">
        <v>188200</v>
      </c>
    </row>
    <row r="301" spans="1:8" ht="12.75">
      <c r="A301" s="29">
        <f t="shared" si="9"/>
        <v>288</v>
      </c>
      <c r="B301" s="68" t="s">
        <v>260</v>
      </c>
      <c r="C301" s="69" t="s">
        <v>329</v>
      </c>
      <c r="D301" s="69" t="s">
        <v>444</v>
      </c>
      <c r="E301" s="69" t="s">
        <v>139</v>
      </c>
      <c r="F301" s="69" t="s">
        <v>440</v>
      </c>
      <c r="G301" s="30">
        <f t="shared" si="8"/>
        <v>188.2</v>
      </c>
      <c r="H301" s="70">
        <v>188200</v>
      </c>
    </row>
    <row r="302" spans="1:8" ht="12.75">
      <c r="A302" s="29">
        <f t="shared" si="9"/>
        <v>289</v>
      </c>
      <c r="B302" s="68" t="s">
        <v>325</v>
      </c>
      <c r="C302" s="69" t="s">
        <v>329</v>
      </c>
      <c r="D302" s="69" t="s">
        <v>444</v>
      </c>
      <c r="E302" s="69" t="s">
        <v>331</v>
      </c>
      <c r="F302" s="69" t="s">
        <v>334</v>
      </c>
      <c r="G302" s="30">
        <f t="shared" si="8"/>
        <v>5209.81845</v>
      </c>
      <c r="H302" s="70">
        <v>5209818.45</v>
      </c>
    </row>
    <row r="303" spans="1:8" ht="38.25">
      <c r="A303" s="29">
        <f t="shared" si="9"/>
        <v>290</v>
      </c>
      <c r="B303" s="68" t="s">
        <v>160</v>
      </c>
      <c r="C303" s="69" t="s">
        <v>329</v>
      </c>
      <c r="D303" s="69" t="s">
        <v>444</v>
      </c>
      <c r="E303" s="69" t="s">
        <v>554</v>
      </c>
      <c r="F303" s="69" t="s">
        <v>334</v>
      </c>
      <c r="G303" s="30">
        <f t="shared" si="8"/>
        <v>4759.81845</v>
      </c>
      <c r="H303" s="70">
        <v>4759818.45</v>
      </c>
    </row>
    <row r="304" spans="1:8" ht="12.75">
      <c r="A304" s="29">
        <f t="shared" si="9"/>
        <v>291</v>
      </c>
      <c r="B304" s="68" t="s">
        <v>262</v>
      </c>
      <c r="C304" s="69" t="s">
        <v>329</v>
      </c>
      <c r="D304" s="69" t="s">
        <v>444</v>
      </c>
      <c r="E304" s="69" t="s">
        <v>554</v>
      </c>
      <c r="F304" s="69" t="s">
        <v>103</v>
      </c>
      <c r="G304" s="30">
        <f t="shared" si="8"/>
        <v>4759.81845</v>
      </c>
      <c r="H304" s="70">
        <v>4759818.45</v>
      </c>
    </row>
    <row r="305" spans="1:8" ht="51">
      <c r="A305" s="29">
        <f t="shared" si="9"/>
        <v>292</v>
      </c>
      <c r="B305" s="68" t="s">
        <v>795</v>
      </c>
      <c r="C305" s="69" t="s">
        <v>329</v>
      </c>
      <c r="D305" s="69" t="s">
        <v>444</v>
      </c>
      <c r="E305" s="69" t="s">
        <v>716</v>
      </c>
      <c r="F305" s="69" t="s">
        <v>334</v>
      </c>
      <c r="G305" s="30">
        <f t="shared" si="8"/>
        <v>450</v>
      </c>
      <c r="H305" s="70">
        <v>450000</v>
      </c>
    </row>
    <row r="306" spans="1:8" s="52" customFormat="1" ht="12.75">
      <c r="A306" s="29">
        <f t="shared" si="9"/>
        <v>293</v>
      </c>
      <c r="B306" s="68" t="s">
        <v>262</v>
      </c>
      <c r="C306" s="69" t="s">
        <v>329</v>
      </c>
      <c r="D306" s="69" t="s">
        <v>444</v>
      </c>
      <c r="E306" s="69" t="s">
        <v>716</v>
      </c>
      <c r="F306" s="69" t="s">
        <v>103</v>
      </c>
      <c r="G306" s="30">
        <f t="shared" si="8"/>
        <v>450</v>
      </c>
      <c r="H306" s="70">
        <v>450000</v>
      </c>
    </row>
    <row r="307" spans="1:8" ht="12.75">
      <c r="A307" s="29">
        <f t="shared" si="9"/>
        <v>294</v>
      </c>
      <c r="B307" s="68" t="s">
        <v>319</v>
      </c>
      <c r="C307" s="69" t="s">
        <v>329</v>
      </c>
      <c r="D307" s="69" t="s">
        <v>445</v>
      </c>
      <c r="E307" s="69" t="s">
        <v>52</v>
      </c>
      <c r="F307" s="69" t="s">
        <v>334</v>
      </c>
      <c r="G307" s="30">
        <f t="shared" si="8"/>
        <v>5363.96641</v>
      </c>
      <c r="H307" s="70">
        <v>5363966.41</v>
      </c>
    </row>
    <row r="308" spans="1:8" ht="51">
      <c r="A308" s="29">
        <f t="shared" si="9"/>
        <v>295</v>
      </c>
      <c r="B308" s="68" t="s">
        <v>552</v>
      </c>
      <c r="C308" s="69" t="s">
        <v>329</v>
      </c>
      <c r="D308" s="69" t="s">
        <v>445</v>
      </c>
      <c r="E308" s="69" t="s">
        <v>515</v>
      </c>
      <c r="F308" s="69" t="s">
        <v>334</v>
      </c>
      <c r="G308" s="30">
        <f t="shared" si="8"/>
        <v>5363.96641</v>
      </c>
      <c r="H308" s="70">
        <v>5363966.41</v>
      </c>
    </row>
    <row r="309" spans="1:8" ht="12.75">
      <c r="A309" s="29">
        <f t="shared" si="9"/>
        <v>296</v>
      </c>
      <c r="B309" s="68" t="s">
        <v>258</v>
      </c>
      <c r="C309" s="69" t="s">
        <v>329</v>
      </c>
      <c r="D309" s="69" t="s">
        <v>445</v>
      </c>
      <c r="E309" s="69" t="s">
        <v>446</v>
      </c>
      <c r="F309" s="69" t="s">
        <v>334</v>
      </c>
      <c r="G309" s="30">
        <f t="shared" si="8"/>
        <v>5363.96641</v>
      </c>
      <c r="H309" s="70">
        <v>5363966.41</v>
      </c>
    </row>
    <row r="310" spans="1:8" ht="12.75">
      <c r="A310" s="29">
        <f t="shared" si="9"/>
        <v>297</v>
      </c>
      <c r="B310" s="68" t="s">
        <v>260</v>
      </c>
      <c r="C310" s="69" t="s">
        <v>329</v>
      </c>
      <c r="D310" s="69" t="s">
        <v>445</v>
      </c>
      <c r="E310" s="69" t="s">
        <v>446</v>
      </c>
      <c r="F310" s="69" t="s">
        <v>440</v>
      </c>
      <c r="G310" s="30">
        <f t="shared" si="8"/>
        <v>5363.96641</v>
      </c>
      <c r="H310" s="70">
        <v>5363966.41</v>
      </c>
    </row>
    <row r="311" spans="1:8" ht="38.25">
      <c r="A311" s="63">
        <f t="shared" si="9"/>
        <v>298</v>
      </c>
      <c r="B311" s="66" t="s">
        <v>248</v>
      </c>
      <c r="C311" s="65" t="s">
        <v>330</v>
      </c>
      <c r="D311" s="65" t="s">
        <v>335</v>
      </c>
      <c r="E311" s="65" t="s">
        <v>52</v>
      </c>
      <c r="F311" s="65" t="s">
        <v>334</v>
      </c>
      <c r="G311" s="67">
        <f t="shared" si="8"/>
        <v>95710.05837</v>
      </c>
      <c r="H311" s="70">
        <v>95710058.37</v>
      </c>
    </row>
    <row r="312" spans="1:8" ht="12.75">
      <c r="A312" s="62">
        <f t="shared" si="9"/>
        <v>299</v>
      </c>
      <c r="B312" s="57" t="s">
        <v>238</v>
      </c>
      <c r="C312" s="69" t="s">
        <v>330</v>
      </c>
      <c r="D312" s="69" t="s">
        <v>437</v>
      </c>
      <c r="E312" s="69" t="s">
        <v>52</v>
      </c>
      <c r="F312" s="69" t="s">
        <v>334</v>
      </c>
      <c r="G312" s="30">
        <f t="shared" si="8"/>
        <v>34528.98988</v>
      </c>
      <c r="H312" s="58">
        <v>34528989.88</v>
      </c>
    </row>
    <row r="313" spans="1:8" ht="12.75">
      <c r="A313" s="29">
        <f t="shared" si="9"/>
        <v>300</v>
      </c>
      <c r="B313" s="68" t="s">
        <v>317</v>
      </c>
      <c r="C313" s="69" t="s">
        <v>330</v>
      </c>
      <c r="D313" s="69" t="s">
        <v>441</v>
      </c>
      <c r="E313" s="69" t="s">
        <v>52</v>
      </c>
      <c r="F313" s="69" t="s">
        <v>334</v>
      </c>
      <c r="G313" s="30">
        <f t="shared" si="8"/>
        <v>32805.320329999995</v>
      </c>
      <c r="H313" s="70">
        <v>32805320.33</v>
      </c>
    </row>
    <row r="314" spans="1:8" ht="12.75">
      <c r="A314" s="29">
        <f t="shared" si="9"/>
        <v>301</v>
      </c>
      <c r="B314" s="68" t="s">
        <v>553</v>
      </c>
      <c r="C314" s="69" t="s">
        <v>330</v>
      </c>
      <c r="D314" s="69" t="s">
        <v>441</v>
      </c>
      <c r="E314" s="69" t="s">
        <v>513</v>
      </c>
      <c r="F314" s="69" t="s">
        <v>334</v>
      </c>
      <c r="G314" s="30">
        <f t="shared" si="8"/>
        <v>29417.41033</v>
      </c>
      <c r="H314" s="70">
        <v>29417410.33</v>
      </c>
    </row>
    <row r="315" spans="1:8" ht="12.75">
      <c r="A315" s="29">
        <f t="shared" si="9"/>
        <v>302</v>
      </c>
      <c r="B315" s="68" t="s">
        <v>258</v>
      </c>
      <c r="C315" s="69" t="s">
        <v>330</v>
      </c>
      <c r="D315" s="69" t="s">
        <v>441</v>
      </c>
      <c r="E315" s="69" t="s">
        <v>443</v>
      </c>
      <c r="F315" s="69" t="s">
        <v>334</v>
      </c>
      <c r="G315" s="30">
        <f t="shared" si="8"/>
        <v>29417.41033</v>
      </c>
      <c r="H315" s="70">
        <v>29417410.33</v>
      </c>
    </row>
    <row r="316" spans="1:8" ht="12.75">
      <c r="A316" s="29">
        <f t="shared" si="9"/>
        <v>303</v>
      </c>
      <c r="B316" s="68" t="s">
        <v>260</v>
      </c>
      <c r="C316" s="69" t="s">
        <v>330</v>
      </c>
      <c r="D316" s="69" t="s">
        <v>441</v>
      </c>
      <c r="E316" s="69" t="s">
        <v>443</v>
      </c>
      <c r="F316" s="69" t="s">
        <v>440</v>
      </c>
      <c r="G316" s="30">
        <f t="shared" si="8"/>
        <v>29417.41033</v>
      </c>
      <c r="H316" s="70">
        <v>29417410.33</v>
      </c>
    </row>
    <row r="317" spans="1:8" ht="12.75">
      <c r="A317" s="29">
        <f t="shared" si="9"/>
        <v>304</v>
      </c>
      <c r="B317" s="68" t="s">
        <v>636</v>
      </c>
      <c r="C317" s="69" t="s">
        <v>330</v>
      </c>
      <c r="D317" s="69" t="s">
        <v>441</v>
      </c>
      <c r="E317" s="69" t="s">
        <v>612</v>
      </c>
      <c r="F317" s="69" t="s">
        <v>334</v>
      </c>
      <c r="G317" s="30">
        <f t="shared" si="8"/>
        <v>480</v>
      </c>
      <c r="H317" s="70">
        <v>480000</v>
      </c>
    </row>
    <row r="318" spans="1:8" ht="51">
      <c r="A318" s="29">
        <f t="shared" si="9"/>
        <v>305</v>
      </c>
      <c r="B318" s="68" t="s">
        <v>640</v>
      </c>
      <c r="C318" s="69" t="s">
        <v>330</v>
      </c>
      <c r="D318" s="69" t="s">
        <v>441</v>
      </c>
      <c r="E318" s="69" t="s">
        <v>614</v>
      </c>
      <c r="F318" s="69" t="s">
        <v>334</v>
      </c>
      <c r="G318" s="30">
        <f t="shared" si="8"/>
        <v>465</v>
      </c>
      <c r="H318" s="70">
        <v>465000</v>
      </c>
    </row>
    <row r="319" spans="1:8" ht="12.75">
      <c r="A319" s="29">
        <f t="shared" si="9"/>
        <v>306</v>
      </c>
      <c r="B319" s="68" t="s">
        <v>260</v>
      </c>
      <c r="C319" s="69" t="s">
        <v>330</v>
      </c>
      <c r="D319" s="69" t="s">
        <v>441</v>
      </c>
      <c r="E319" s="69" t="s">
        <v>614</v>
      </c>
      <c r="F319" s="69" t="s">
        <v>440</v>
      </c>
      <c r="G319" s="30">
        <f t="shared" si="8"/>
        <v>465</v>
      </c>
      <c r="H319" s="70">
        <v>465000</v>
      </c>
    </row>
    <row r="320" spans="1:8" ht="51">
      <c r="A320" s="29">
        <f t="shared" si="9"/>
        <v>307</v>
      </c>
      <c r="B320" s="68" t="s">
        <v>747</v>
      </c>
      <c r="C320" s="69" t="s">
        <v>330</v>
      </c>
      <c r="D320" s="69" t="s">
        <v>441</v>
      </c>
      <c r="E320" s="69" t="s">
        <v>748</v>
      </c>
      <c r="F320" s="69" t="s">
        <v>334</v>
      </c>
      <c r="G320" s="30">
        <f t="shared" si="8"/>
        <v>15</v>
      </c>
      <c r="H320" s="70">
        <v>15000</v>
      </c>
    </row>
    <row r="321" spans="1:8" ht="12.75">
      <c r="A321" s="29">
        <f t="shared" si="9"/>
        <v>308</v>
      </c>
      <c r="B321" s="68" t="s">
        <v>260</v>
      </c>
      <c r="C321" s="69" t="s">
        <v>330</v>
      </c>
      <c r="D321" s="69" t="s">
        <v>441</v>
      </c>
      <c r="E321" s="69" t="s">
        <v>748</v>
      </c>
      <c r="F321" s="69" t="s">
        <v>440</v>
      </c>
      <c r="G321" s="30">
        <f t="shared" si="8"/>
        <v>15</v>
      </c>
      <c r="H321" s="70">
        <v>15000</v>
      </c>
    </row>
    <row r="322" spans="1:8" ht="12.75">
      <c r="A322" s="29">
        <f t="shared" si="9"/>
        <v>309</v>
      </c>
      <c r="B322" s="68" t="s">
        <v>325</v>
      </c>
      <c r="C322" s="69" t="s">
        <v>330</v>
      </c>
      <c r="D322" s="69" t="s">
        <v>441</v>
      </c>
      <c r="E322" s="69" t="s">
        <v>331</v>
      </c>
      <c r="F322" s="69" t="s">
        <v>334</v>
      </c>
      <c r="G322" s="30">
        <f t="shared" si="8"/>
        <v>2907.91</v>
      </c>
      <c r="H322" s="70">
        <v>2907910</v>
      </c>
    </row>
    <row r="323" spans="1:8" ht="38.25">
      <c r="A323" s="29">
        <f t="shared" si="9"/>
        <v>310</v>
      </c>
      <c r="B323" s="68" t="s">
        <v>167</v>
      </c>
      <c r="C323" s="69" t="s">
        <v>330</v>
      </c>
      <c r="D323" s="69" t="s">
        <v>441</v>
      </c>
      <c r="E323" s="69" t="s">
        <v>407</v>
      </c>
      <c r="F323" s="69" t="s">
        <v>334</v>
      </c>
      <c r="G323" s="30">
        <f t="shared" si="8"/>
        <v>2907.91</v>
      </c>
      <c r="H323" s="70">
        <v>2907910</v>
      </c>
    </row>
    <row r="324" spans="1:8" ht="12.75">
      <c r="A324" s="29">
        <f t="shared" si="9"/>
        <v>311</v>
      </c>
      <c r="B324" s="68" t="s">
        <v>262</v>
      </c>
      <c r="C324" s="69" t="s">
        <v>330</v>
      </c>
      <c r="D324" s="69" t="s">
        <v>441</v>
      </c>
      <c r="E324" s="69" t="s">
        <v>407</v>
      </c>
      <c r="F324" s="69" t="s">
        <v>103</v>
      </c>
      <c r="G324" s="30">
        <f t="shared" si="8"/>
        <v>2907.91</v>
      </c>
      <c r="H324" s="70">
        <v>2907910</v>
      </c>
    </row>
    <row r="325" spans="1:8" ht="12.75">
      <c r="A325" s="29">
        <f t="shared" si="9"/>
        <v>312</v>
      </c>
      <c r="B325" s="68" t="s">
        <v>318</v>
      </c>
      <c r="C325" s="69" t="s">
        <v>330</v>
      </c>
      <c r="D325" s="69" t="s">
        <v>444</v>
      </c>
      <c r="E325" s="69" t="s">
        <v>52</v>
      </c>
      <c r="F325" s="69" t="s">
        <v>334</v>
      </c>
      <c r="G325" s="30">
        <f t="shared" si="8"/>
        <v>1723.66955</v>
      </c>
      <c r="H325" s="70">
        <v>1723669.55</v>
      </c>
    </row>
    <row r="326" spans="1:8" ht="12.75">
      <c r="A326" s="29">
        <f t="shared" si="9"/>
        <v>313</v>
      </c>
      <c r="B326" s="68" t="s">
        <v>570</v>
      </c>
      <c r="C326" s="69" t="s">
        <v>330</v>
      </c>
      <c r="D326" s="69" t="s">
        <v>444</v>
      </c>
      <c r="E326" s="69" t="s">
        <v>571</v>
      </c>
      <c r="F326" s="69" t="s">
        <v>334</v>
      </c>
      <c r="G326" s="30">
        <f t="shared" si="8"/>
        <v>707.789</v>
      </c>
      <c r="H326" s="70">
        <v>707789</v>
      </c>
    </row>
    <row r="327" spans="1:8" ht="12.75">
      <c r="A327" s="29">
        <f t="shared" si="9"/>
        <v>314</v>
      </c>
      <c r="B327" s="68" t="s">
        <v>258</v>
      </c>
      <c r="C327" s="69" t="s">
        <v>330</v>
      </c>
      <c r="D327" s="69" t="s">
        <v>444</v>
      </c>
      <c r="E327" s="69" t="s">
        <v>572</v>
      </c>
      <c r="F327" s="69" t="s">
        <v>334</v>
      </c>
      <c r="G327" s="30">
        <f t="shared" si="8"/>
        <v>707.789</v>
      </c>
      <c r="H327" s="70">
        <v>707789</v>
      </c>
    </row>
    <row r="328" spans="1:8" ht="12.75">
      <c r="A328" s="29">
        <f t="shared" si="9"/>
        <v>315</v>
      </c>
      <c r="B328" s="68" t="s">
        <v>260</v>
      </c>
      <c r="C328" s="69" t="s">
        <v>330</v>
      </c>
      <c r="D328" s="69" t="s">
        <v>444</v>
      </c>
      <c r="E328" s="69" t="s">
        <v>572</v>
      </c>
      <c r="F328" s="69" t="s">
        <v>440</v>
      </c>
      <c r="G328" s="30">
        <f t="shared" si="8"/>
        <v>707.789</v>
      </c>
      <c r="H328" s="70">
        <v>707789</v>
      </c>
    </row>
    <row r="329" spans="1:8" ht="12.75">
      <c r="A329" s="29">
        <f t="shared" si="9"/>
        <v>316</v>
      </c>
      <c r="B329" s="68" t="s">
        <v>325</v>
      </c>
      <c r="C329" s="69" t="s">
        <v>330</v>
      </c>
      <c r="D329" s="69" t="s">
        <v>444</v>
      </c>
      <c r="E329" s="69" t="s">
        <v>331</v>
      </c>
      <c r="F329" s="69" t="s">
        <v>334</v>
      </c>
      <c r="G329" s="30">
        <f t="shared" si="8"/>
        <v>1015.8805500000001</v>
      </c>
      <c r="H329" s="70">
        <v>1015880.55</v>
      </c>
    </row>
    <row r="330" spans="1:8" ht="25.5">
      <c r="A330" s="29">
        <f t="shared" si="9"/>
        <v>317</v>
      </c>
      <c r="B330" s="68" t="s">
        <v>168</v>
      </c>
      <c r="C330" s="69" t="s">
        <v>330</v>
      </c>
      <c r="D330" s="69" t="s">
        <v>444</v>
      </c>
      <c r="E330" s="69" t="s">
        <v>373</v>
      </c>
      <c r="F330" s="69" t="s">
        <v>334</v>
      </c>
      <c r="G330" s="30">
        <f t="shared" si="8"/>
        <v>715.8805500000001</v>
      </c>
      <c r="H330" s="70">
        <v>715880.55</v>
      </c>
    </row>
    <row r="331" spans="1:8" ht="12.75">
      <c r="A331" s="29">
        <f t="shared" si="9"/>
        <v>318</v>
      </c>
      <c r="B331" s="68" t="s">
        <v>262</v>
      </c>
      <c r="C331" s="69" t="s">
        <v>330</v>
      </c>
      <c r="D331" s="69" t="s">
        <v>444</v>
      </c>
      <c r="E331" s="69" t="s">
        <v>373</v>
      </c>
      <c r="F331" s="69" t="s">
        <v>103</v>
      </c>
      <c r="G331" s="30">
        <f t="shared" si="8"/>
        <v>715.8805500000001</v>
      </c>
      <c r="H331" s="70">
        <v>715880.55</v>
      </c>
    </row>
    <row r="332" spans="1:8" ht="51">
      <c r="A332" s="29">
        <f t="shared" si="9"/>
        <v>319</v>
      </c>
      <c r="B332" s="68" t="s">
        <v>795</v>
      </c>
      <c r="C332" s="69" t="s">
        <v>330</v>
      </c>
      <c r="D332" s="69" t="s">
        <v>444</v>
      </c>
      <c r="E332" s="69" t="s">
        <v>716</v>
      </c>
      <c r="F332" s="69" t="s">
        <v>334</v>
      </c>
      <c r="G332" s="30">
        <f aca="true" t="shared" si="10" ref="G332:G395">H332/1000</f>
        <v>300</v>
      </c>
      <c r="H332" s="70">
        <v>300000</v>
      </c>
    </row>
    <row r="333" spans="1:8" ht="12.75">
      <c r="A333" s="29">
        <f t="shared" si="9"/>
        <v>320</v>
      </c>
      <c r="B333" s="68" t="s">
        <v>262</v>
      </c>
      <c r="C333" s="69" t="s">
        <v>330</v>
      </c>
      <c r="D333" s="69" t="s">
        <v>444</v>
      </c>
      <c r="E333" s="69" t="s">
        <v>716</v>
      </c>
      <c r="F333" s="69" t="s">
        <v>103</v>
      </c>
      <c r="G333" s="30">
        <f t="shared" si="10"/>
        <v>300</v>
      </c>
      <c r="H333" s="70">
        <v>300000</v>
      </c>
    </row>
    <row r="334" spans="1:8" ht="12.75">
      <c r="A334" s="29">
        <f aca="true" t="shared" si="11" ref="A334:A398">1+A333</f>
        <v>321</v>
      </c>
      <c r="B334" s="68" t="s">
        <v>374</v>
      </c>
      <c r="C334" s="69" t="s">
        <v>330</v>
      </c>
      <c r="D334" s="69" t="s">
        <v>447</v>
      </c>
      <c r="E334" s="69" t="s">
        <v>52</v>
      </c>
      <c r="F334" s="69" t="s">
        <v>334</v>
      </c>
      <c r="G334" s="30">
        <f t="shared" si="10"/>
        <v>8663.96243</v>
      </c>
      <c r="H334" s="70">
        <v>8663962.43</v>
      </c>
    </row>
    <row r="335" spans="1:8" ht="12.75">
      <c r="A335" s="29">
        <f t="shared" si="11"/>
        <v>322</v>
      </c>
      <c r="B335" s="68" t="s">
        <v>228</v>
      </c>
      <c r="C335" s="69" t="s">
        <v>330</v>
      </c>
      <c r="D335" s="69" t="s">
        <v>448</v>
      </c>
      <c r="E335" s="69" t="s">
        <v>52</v>
      </c>
      <c r="F335" s="69" t="s">
        <v>334</v>
      </c>
      <c r="G335" s="30">
        <f t="shared" si="10"/>
        <v>7362.52479</v>
      </c>
      <c r="H335" s="70">
        <v>7362524.79</v>
      </c>
    </row>
    <row r="336" spans="1:8" ht="12.75">
      <c r="A336" s="29">
        <f t="shared" si="11"/>
        <v>323</v>
      </c>
      <c r="B336" s="68" t="s">
        <v>10</v>
      </c>
      <c r="C336" s="69" t="s">
        <v>330</v>
      </c>
      <c r="D336" s="69" t="s">
        <v>448</v>
      </c>
      <c r="E336" s="69" t="s">
        <v>375</v>
      </c>
      <c r="F336" s="69" t="s">
        <v>334</v>
      </c>
      <c r="G336" s="30">
        <f t="shared" si="10"/>
        <v>2260.347</v>
      </c>
      <c r="H336" s="70">
        <v>2260347</v>
      </c>
    </row>
    <row r="337" spans="1:8" ht="38.25">
      <c r="A337" s="29">
        <f t="shared" si="11"/>
        <v>324</v>
      </c>
      <c r="B337" s="68" t="s">
        <v>502</v>
      </c>
      <c r="C337" s="69" t="s">
        <v>330</v>
      </c>
      <c r="D337" s="69" t="s">
        <v>448</v>
      </c>
      <c r="E337" s="69" t="s">
        <v>484</v>
      </c>
      <c r="F337" s="69" t="s">
        <v>334</v>
      </c>
      <c r="G337" s="30">
        <f t="shared" si="10"/>
        <v>50</v>
      </c>
      <c r="H337" s="70">
        <v>50000</v>
      </c>
    </row>
    <row r="338" spans="1:8" ht="12.75">
      <c r="A338" s="29">
        <f t="shared" si="11"/>
        <v>325</v>
      </c>
      <c r="B338" s="68" t="s">
        <v>260</v>
      </c>
      <c r="C338" s="69" t="s">
        <v>330</v>
      </c>
      <c r="D338" s="69" t="s">
        <v>448</v>
      </c>
      <c r="E338" s="69" t="s">
        <v>484</v>
      </c>
      <c r="F338" s="69" t="s">
        <v>440</v>
      </c>
      <c r="G338" s="30">
        <f t="shared" si="10"/>
        <v>50</v>
      </c>
      <c r="H338" s="70">
        <v>50000</v>
      </c>
    </row>
    <row r="339" spans="1:8" ht="12.75">
      <c r="A339" s="29">
        <f t="shared" si="11"/>
        <v>326</v>
      </c>
      <c r="B339" s="68" t="s">
        <v>258</v>
      </c>
      <c r="C339" s="69" t="s">
        <v>330</v>
      </c>
      <c r="D339" s="69" t="s">
        <v>448</v>
      </c>
      <c r="E339" s="69" t="s">
        <v>376</v>
      </c>
      <c r="F339" s="69" t="s">
        <v>334</v>
      </c>
      <c r="G339" s="30">
        <f t="shared" si="10"/>
        <v>2210.347</v>
      </c>
      <c r="H339" s="70">
        <v>2210347</v>
      </c>
    </row>
    <row r="340" spans="1:8" ht="12.75">
      <c r="A340" s="29">
        <f t="shared" si="11"/>
        <v>327</v>
      </c>
      <c r="B340" s="68" t="s">
        <v>260</v>
      </c>
      <c r="C340" s="69" t="s">
        <v>330</v>
      </c>
      <c r="D340" s="69" t="s">
        <v>448</v>
      </c>
      <c r="E340" s="69" t="s">
        <v>376</v>
      </c>
      <c r="F340" s="69" t="s">
        <v>440</v>
      </c>
      <c r="G340" s="30">
        <f t="shared" si="10"/>
        <v>2210.347</v>
      </c>
      <c r="H340" s="70">
        <v>2210347</v>
      </c>
    </row>
    <row r="341" spans="1:8" ht="12.75">
      <c r="A341" s="29">
        <f t="shared" si="11"/>
        <v>328</v>
      </c>
      <c r="B341" s="68" t="s">
        <v>8</v>
      </c>
      <c r="C341" s="69" t="s">
        <v>330</v>
      </c>
      <c r="D341" s="69" t="s">
        <v>448</v>
      </c>
      <c r="E341" s="69" t="s">
        <v>516</v>
      </c>
      <c r="F341" s="69" t="s">
        <v>334</v>
      </c>
      <c r="G341" s="30">
        <f t="shared" si="10"/>
        <v>718.1</v>
      </c>
      <c r="H341" s="70">
        <v>718100</v>
      </c>
    </row>
    <row r="342" spans="1:8" ht="12.75">
      <c r="A342" s="29">
        <f t="shared" si="11"/>
        <v>329</v>
      </c>
      <c r="B342" s="68" t="s">
        <v>258</v>
      </c>
      <c r="C342" s="69" t="s">
        <v>330</v>
      </c>
      <c r="D342" s="69" t="s">
        <v>448</v>
      </c>
      <c r="E342" s="69" t="s">
        <v>449</v>
      </c>
      <c r="F342" s="69" t="s">
        <v>334</v>
      </c>
      <c r="G342" s="30">
        <f t="shared" si="10"/>
        <v>718.1</v>
      </c>
      <c r="H342" s="70">
        <v>718100</v>
      </c>
    </row>
    <row r="343" spans="1:8" ht="12.75">
      <c r="A343" s="29">
        <f t="shared" si="11"/>
        <v>330</v>
      </c>
      <c r="B343" s="68" t="s">
        <v>260</v>
      </c>
      <c r="C343" s="69" t="s">
        <v>330</v>
      </c>
      <c r="D343" s="69" t="s">
        <v>448</v>
      </c>
      <c r="E343" s="69" t="s">
        <v>449</v>
      </c>
      <c r="F343" s="69" t="s">
        <v>440</v>
      </c>
      <c r="G343" s="30">
        <f t="shared" si="10"/>
        <v>718.1</v>
      </c>
      <c r="H343" s="70">
        <v>718100</v>
      </c>
    </row>
    <row r="344" spans="1:8" ht="12.75">
      <c r="A344" s="29">
        <f t="shared" si="11"/>
        <v>331</v>
      </c>
      <c r="B344" s="68" t="s">
        <v>636</v>
      </c>
      <c r="C344" s="69" t="s">
        <v>330</v>
      </c>
      <c r="D344" s="69" t="s">
        <v>448</v>
      </c>
      <c r="E344" s="69" t="s">
        <v>612</v>
      </c>
      <c r="F344" s="69" t="s">
        <v>334</v>
      </c>
      <c r="G344" s="30">
        <f t="shared" si="10"/>
        <v>368.22</v>
      </c>
      <c r="H344" s="70">
        <v>368220</v>
      </c>
    </row>
    <row r="345" spans="1:8" ht="38.25">
      <c r="A345" s="29">
        <f t="shared" si="11"/>
        <v>332</v>
      </c>
      <c r="B345" s="68" t="s">
        <v>641</v>
      </c>
      <c r="C345" s="69" t="s">
        <v>330</v>
      </c>
      <c r="D345" s="69" t="s">
        <v>448</v>
      </c>
      <c r="E345" s="69" t="s">
        <v>619</v>
      </c>
      <c r="F345" s="69" t="s">
        <v>334</v>
      </c>
      <c r="G345" s="30">
        <f t="shared" si="10"/>
        <v>368.22</v>
      </c>
      <c r="H345" s="70">
        <v>368220</v>
      </c>
    </row>
    <row r="346" spans="1:8" ht="12.75">
      <c r="A346" s="29">
        <f t="shared" si="11"/>
        <v>333</v>
      </c>
      <c r="B346" s="68" t="s">
        <v>260</v>
      </c>
      <c r="C346" s="69" t="s">
        <v>330</v>
      </c>
      <c r="D346" s="69" t="s">
        <v>448</v>
      </c>
      <c r="E346" s="69" t="s">
        <v>619</v>
      </c>
      <c r="F346" s="69" t="s">
        <v>440</v>
      </c>
      <c r="G346" s="30">
        <f t="shared" si="10"/>
        <v>368.22</v>
      </c>
      <c r="H346" s="70">
        <v>368220</v>
      </c>
    </row>
    <row r="347" spans="1:8" ht="12.75">
      <c r="A347" s="29">
        <f t="shared" si="11"/>
        <v>334</v>
      </c>
      <c r="B347" s="68" t="s">
        <v>325</v>
      </c>
      <c r="C347" s="69" t="s">
        <v>330</v>
      </c>
      <c r="D347" s="69" t="s">
        <v>448</v>
      </c>
      <c r="E347" s="69" t="s">
        <v>331</v>
      </c>
      <c r="F347" s="69" t="s">
        <v>334</v>
      </c>
      <c r="G347" s="30">
        <f t="shared" si="10"/>
        <v>3315.85779</v>
      </c>
      <c r="H347" s="70">
        <v>3315857.79</v>
      </c>
    </row>
    <row r="348" spans="1:8" ht="38.25">
      <c r="A348" s="29">
        <f t="shared" si="11"/>
        <v>335</v>
      </c>
      <c r="B348" s="68" t="s">
        <v>167</v>
      </c>
      <c r="C348" s="69" t="s">
        <v>330</v>
      </c>
      <c r="D348" s="69" t="s">
        <v>448</v>
      </c>
      <c r="E348" s="69" t="s">
        <v>407</v>
      </c>
      <c r="F348" s="69" t="s">
        <v>334</v>
      </c>
      <c r="G348" s="30">
        <f t="shared" si="10"/>
        <v>3315.85779</v>
      </c>
      <c r="H348" s="70">
        <v>3315857.79</v>
      </c>
    </row>
    <row r="349" spans="1:8" ht="12.75">
      <c r="A349" s="29">
        <f t="shared" si="11"/>
        <v>336</v>
      </c>
      <c r="B349" s="68" t="s">
        <v>262</v>
      </c>
      <c r="C349" s="69" t="s">
        <v>330</v>
      </c>
      <c r="D349" s="69" t="s">
        <v>448</v>
      </c>
      <c r="E349" s="69" t="s">
        <v>407</v>
      </c>
      <c r="F349" s="69" t="s">
        <v>103</v>
      </c>
      <c r="G349" s="30">
        <f t="shared" si="10"/>
        <v>3315.85779</v>
      </c>
      <c r="H349" s="70">
        <v>3315857.79</v>
      </c>
    </row>
    <row r="350" spans="1:8" ht="25.5">
      <c r="A350" s="29">
        <f t="shared" si="11"/>
        <v>337</v>
      </c>
      <c r="B350" s="68" t="s">
        <v>503</v>
      </c>
      <c r="C350" s="69" t="s">
        <v>330</v>
      </c>
      <c r="D350" s="69" t="s">
        <v>448</v>
      </c>
      <c r="E350" s="69" t="s">
        <v>486</v>
      </c>
      <c r="F350" s="69" t="s">
        <v>334</v>
      </c>
      <c r="G350" s="30">
        <f t="shared" si="10"/>
        <v>700</v>
      </c>
      <c r="H350" s="70">
        <v>700000</v>
      </c>
    </row>
    <row r="351" spans="1:8" ht="76.5">
      <c r="A351" s="29">
        <f t="shared" si="11"/>
        <v>338</v>
      </c>
      <c r="B351" s="68" t="s">
        <v>642</v>
      </c>
      <c r="C351" s="69" t="s">
        <v>330</v>
      </c>
      <c r="D351" s="69" t="s">
        <v>448</v>
      </c>
      <c r="E351" s="69" t="s">
        <v>487</v>
      </c>
      <c r="F351" s="69" t="s">
        <v>334</v>
      </c>
      <c r="G351" s="30">
        <f t="shared" si="10"/>
        <v>700</v>
      </c>
      <c r="H351" s="70">
        <v>700000</v>
      </c>
    </row>
    <row r="352" spans="1:8" ht="12.75">
      <c r="A352" s="29">
        <f t="shared" si="11"/>
        <v>339</v>
      </c>
      <c r="B352" s="68" t="s">
        <v>262</v>
      </c>
      <c r="C352" s="69" t="s">
        <v>330</v>
      </c>
      <c r="D352" s="69" t="s">
        <v>448</v>
      </c>
      <c r="E352" s="69" t="s">
        <v>487</v>
      </c>
      <c r="F352" s="69" t="s">
        <v>103</v>
      </c>
      <c r="G352" s="30">
        <f t="shared" si="10"/>
        <v>700</v>
      </c>
      <c r="H352" s="70">
        <v>700000</v>
      </c>
    </row>
    <row r="353" spans="1:8" ht="12.75">
      <c r="A353" s="29">
        <f t="shared" si="11"/>
        <v>340</v>
      </c>
      <c r="B353" s="68" t="s">
        <v>229</v>
      </c>
      <c r="C353" s="69" t="s">
        <v>330</v>
      </c>
      <c r="D353" s="69" t="s">
        <v>377</v>
      </c>
      <c r="E353" s="69" t="s">
        <v>52</v>
      </c>
      <c r="F353" s="69" t="s">
        <v>334</v>
      </c>
      <c r="G353" s="30">
        <f t="shared" si="10"/>
        <v>1301.4376399999999</v>
      </c>
      <c r="H353" s="70">
        <v>1301437.64</v>
      </c>
    </row>
    <row r="354" spans="1:8" ht="51">
      <c r="A354" s="29">
        <f t="shared" si="11"/>
        <v>341</v>
      </c>
      <c r="B354" s="68" t="s">
        <v>552</v>
      </c>
      <c r="C354" s="69" t="s">
        <v>330</v>
      </c>
      <c r="D354" s="69" t="s">
        <v>377</v>
      </c>
      <c r="E354" s="69" t="s">
        <v>515</v>
      </c>
      <c r="F354" s="69" t="s">
        <v>334</v>
      </c>
      <c r="G354" s="30">
        <f t="shared" si="10"/>
        <v>1301.4376399999999</v>
      </c>
      <c r="H354" s="70">
        <v>1301437.64</v>
      </c>
    </row>
    <row r="355" spans="1:8" ht="12.75">
      <c r="A355" s="29">
        <f t="shared" si="11"/>
        <v>342</v>
      </c>
      <c r="B355" s="68" t="s">
        <v>258</v>
      </c>
      <c r="C355" s="69" t="s">
        <v>330</v>
      </c>
      <c r="D355" s="69" t="s">
        <v>377</v>
      </c>
      <c r="E355" s="69" t="s">
        <v>446</v>
      </c>
      <c r="F355" s="69" t="s">
        <v>334</v>
      </c>
      <c r="G355" s="30">
        <f t="shared" si="10"/>
        <v>1301.4376399999999</v>
      </c>
      <c r="H355" s="70">
        <v>1301437.64</v>
      </c>
    </row>
    <row r="356" spans="1:8" ht="12.75">
      <c r="A356" s="29">
        <f t="shared" si="11"/>
        <v>343</v>
      </c>
      <c r="B356" s="68" t="s">
        <v>260</v>
      </c>
      <c r="C356" s="69" t="s">
        <v>330</v>
      </c>
      <c r="D356" s="69" t="s">
        <v>377</v>
      </c>
      <c r="E356" s="69" t="s">
        <v>446</v>
      </c>
      <c r="F356" s="69" t="s">
        <v>440</v>
      </c>
      <c r="G356" s="30">
        <f t="shared" si="10"/>
        <v>1301.4376399999999</v>
      </c>
      <c r="H356" s="70">
        <v>1301437.64</v>
      </c>
    </row>
    <row r="357" spans="1:8" ht="12.75">
      <c r="A357" s="29">
        <f t="shared" si="11"/>
        <v>344</v>
      </c>
      <c r="B357" s="68" t="s">
        <v>378</v>
      </c>
      <c r="C357" s="69" t="s">
        <v>330</v>
      </c>
      <c r="D357" s="69" t="s">
        <v>455</v>
      </c>
      <c r="E357" s="69" t="s">
        <v>52</v>
      </c>
      <c r="F357" s="69" t="s">
        <v>334</v>
      </c>
      <c r="G357" s="30">
        <f t="shared" si="10"/>
        <v>39564.40303</v>
      </c>
      <c r="H357" s="70">
        <v>39564403.03</v>
      </c>
    </row>
    <row r="358" spans="1:8" ht="12.75">
      <c r="A358" s="29">
        <f t="shared" si="11"/>
        <v>345</v>
      </c>
      <c r="B358" s="68" t="s">
        <v>11</v>
      </c>
      <c r="C358" s="69" t="s">
        <v>330</v>
      </c>
      <c r="D358" s="69" t="s">
        <v>20</v>
      </c>
      <c r="E358" s="69" t="s">
        <v>52</v>
      </c>
      <c r="F358" s="69" t="s">
        <v>334</v>
      </c>
      <c r="G358" s="30">
        <f t="shared" si="10"/>
        <v>5540.725</v>
      </c>
      <c r="H358" s="70">
        <v>5540725</v>
      </c>
    </row>
    <row r="359" spans="1:8" ht="12.75">
      <c r="A359" s="29">
        <f t="shared" si="11"/>
        <v>346</v>
      </c>
      <c r="B359" s="68" t="s">
        <v>114</v>
      </c>
      <c r="C359" s="69" t="s">
        <v>330</v>
      </c>
      <c r="D359" s="69" t="s">
        <v>20</v>
      </c>
      <c r="E359" s="69" t="s">
        <v>381</v>
      </c>
      <c r="F359" s="69" t="s">
        <v>334</v>
      </c>
      <c r="G359" s="30">
        <f t="shared" si="10"/>
        <v>5540.725</v>
      </c>
      <c r="H359" s="70">
        <v>5540725</v>
      </c>
    </row>
    <row r="360" spans="1:8" ht="38.25">
      <c r="A360" s="29">
        <f t="shared" si="11"/>
        <v>347</v>
      </c>
      <c r="B360" s="68" t="s">
        <v>382</v>
      </c>
      <c r="C360" s="69" t="s">
        <v>330</v>
      </c>
      <c r="D360" s="69" t="s">
        <v>20</v>
      </c>
      <c r="E360" s="69" t="s">
        <v>383</v>
      </c>
      <c r="F360" s="69" t="s">
        <v>334</v>
      </c>
      <c r="G360" s="30">
        <f t="shared" si="10"/>
        <v>5540.725</v>
      </c>
      <c r="H360" s="70">
        <v>5540725</v>
      </c>
    </row>
    <row r="361" spans="1:8" ht="12.75">
      <c r="A361" s="29">
        <f t="shared" si="11"/>
        <v>348</v>
      </c>
      <c r="B361" s="68" t="s">
        <v>260</v>
      </c>
      <c r="C361" s="69" t="s">
        <v>330</v>
      </c>
      <c r="D361" s="69" t="s">
        <v>20</v>
      </c>
      <c r="E361" s="69" t="s">
        <v>383</v>
      </c>
      <c r="F361" s="69" t="s">
        <v>440</v>
      </c>
      <c r="G361" s="30">
        <f t="shared" si="10"/>
        <v>5540.725</v>
      </c>
      <c r="H361" s="70">
        <v>5540725</v>
      </c>
    </row>
    <row r="362" spans="1:8" ht="12.75">
      <c r="A362" s="29">
        <f t="shared" si="11"/>
        <v>349</v>
      </c>
      <c r="B362" s="68" t="s">
        <v>547</v>
      </c>
      <c r="C362" s="69" t="s">
        <v>330</v>
      </c>
      <c r="D362" s="69" t="s">
        <v>379</v>
      </c>
      <c r="E362" s="69" t="s">
        <v>52</v>
      </c>
      <c r="F362" s="69" t="s">
        <v>334</v>
      </c>
      <c r="G362" s="30">
        <f t="shared" si="10"/>
        <v>34023.67803</v>
      </c>
      <c r="H362" s="70">
        <v>34023678.03</v>
      </c>
    </row>
    <row r="363" spans="1:8" ht="12.75">
      <c r="A363" s="29">
        <f t="shared" si="11"/>
        <v>350</v>
      </c>
      <c r="B363" s="68" t="s">
        <v>325</v>
      </c>
      <c r="C363" s="69" t="s">
        <v>330</v>
      </c>
      <c r="D363" s="69" t="s">
        <v>379</v>
      </c>
      <c r="E363" s="69" t="s">
        <v>331</v>
      </c>
      <c r="F363" s="69" t="s">
        <v>334</v>
      </c>
      <c r="G363" s="30">
        <f t="shared" si="10"/>
        <v>34023.67803</v>
      </c>
      <c r="H363" s="70">
        <v>34023678.03</v>
      </c>
    </row>
    <row r="364" spans="1:8" ht="51">
      <c r="A364" s="29">
        <f t="shared" si="11"/>
        <v>351</v>
      </c>
      <c r="B364" s="68" t="s">
        <v>157</v>
      </c>
      <c r="C364" s="69" t="s">
        <v>330</v>
      </c>
      <c r="D364" s="69" t="s">
        <v>379</v>
      </c>
      <c r="E364" s="69" t="s">
        <v>55</v>
      </c>
      <c r="F364" s="69" t="s">
        <v>334</v>
      </c>
      <c r="G364" s="30">
        <f t="shared" si="10"/>
        <v>520.35758</v>
      </c>
      <c r="H364" s="70">
        <v>520357.58</v>
      </c>
    </row>
    <row r="365" spans="1:8" ht="12.75">
      <c r="A365" s="29">
        <f t="shared" si="11"/>
        <v>352</v>
      </c>
      <c r="B365" s="68" t="s">
        <v>262</v>
      </c>
      <c r="C365" s="69" t="s">
        <v>330</v>
      </c>
      <c r="D365" s="69" t="s">
        <v>379</v>
      </c>
      <c r="E365" s="69" t="s">
        <v>55</v>
      </c>
      <c r="F365" s="69" t="s">
        <v>103</v>
      </c>
      <c r="G365" s="30">
        <f t="shared" si="10"/>
        <v>520.35758</v>
      </c>
      <c r="H365" s="70">
        <v>520357.58</v>
      </c>
    </row>
    <row r="366" spans="1:8" ht="38.25">
      <c r="A366" s="29">
        <f t="shared" si="11"/>
        <v>353</v>
      </c>
      <c r="B366" s="68" t="s">
        <v>169</v>
      </c>
      <c r="C366" s="69" t="s">
        <v>330</v>
      </c>
      <c r="D366" s="69" t="s">
        <v>379</v>
      </c>
      <c r="E366" s="69" t="s">
        <v>380</v>
      </c>
      <c r="F366" s="69" t="s">
        <v>334</v>
      </c>
      <c r="G366" s="30">
        <f t="shared" si="10"/>
        <v>33503.32045</v>
      </c>
      <c r="H366" s="70">
        <v>33503320.45</v>
      </c>
    </row>
    <row r="367" spans="1:8" ht="12.75">
      <c r="A367" s="29">
        <f t="shared" si="11"/>
        <v>354</v>
      </c>
      <c r="B367" s="68" t="s">
        <v>262</v>
      </c>
      <c r="C367" s="69" t="s">
        <v>330</v>
      </c>
      <c r="D367" s="69" t="s">
        <v>379</v>
      </c>
      <c r="E367" s="69" t="s">
        <v>380</v>
      </c>
      <c r="F367" s="69" t="s">
        <v>103</v>
      </c>
      <c r="G367" s="30">
        <f t="shared" si="10"/>
        <v>33503.32045</v>
      </c>
      <c r="H367" s="70">
        <v>33503320.45</v>
      </c>
    </row>
    <row r="368" spans="1:8" ht="38.25">
      <c r="A368" s="29">
        <f t="shared" si="11"/>
        <v>355</v>
      </c>
      <c r="B368" s="68" t="s">
        <v>278</v>
      </c>
      <c r="C368" s="69" t="s">
        <v>330</v>
      </c>
      <c r="D368" s="69" t="s">
        <v>279</v>
      </c>
      <c r="E368" s="69" t="s">
        <v>52</v>
      </c>
      <c r="F368" s="69" t="s">
        <v>334</v>
      </c>
      <c r="G368" s="30">
        <f t="shared" si="10"/>
        <v>12952.703029999999</v>
      </c>
      <c r="H368" s="70">
        <v>12952703.03</v>
      </c>
    </row>
    <row r="369" spans="1:8" ht="12.75">
      <c r="A369" s="29">
        <f t="shared" si="11"/>
        <v>356</v>
      </c>
      <c r="B369" s="68" t="s">
        <v>548</v>
      </c>
      <c r="C369" s="69" t="s">
        <v>330</v>
      </c>
      <c r="D369" s="69" t="s">
        <v>280</v>
      </c>
      <c r="E369" s="69" t="s">
        <v>52</v>
      </c>
      <c r="F369" s="69" t="s">
        <v>334</v>
      </c>
      <c r="G369" s="30">
        <f t="shared" si="10"/>
        <v>12952.703029999999</v>
      </c>
      <c r="H369" s="70">
        <v>12952703.03</v>
      </c>
    </row>
    <row r="370" spans="1:8" ht="12.75">
      <c r="A370" s="29">
        <f t="shared" si="11"/>
        <v>357</v>
      </c>
      <c r="B370" s="68" t="s">
        <v>10</v>
      </c>
      <c r="C370" s="69" t="s">
        <v>330</v>
      </c>
      <c r="D370" s="69" t="s">
        <v>280</v>
      </c>
      <c r="E370" s="69" t="s">
        <v>375</v>
      </c>
      <c r="F370" s="69" t="s">
        <v>334</v>
      </c>
      <c r="G370" s="30">
        <f t="shared" si="10"/>
        <v>69</v>
      </c>
      <c r="H370" s="70">
        <v>69000</v>
      </c>
    </row>
    <row r="371" spans="1:8" ht="38.25">
      <c r="A371" s="29">
        <f t="shared" si="11"/>
        <v>358</v>
      </c>
      <c r="B371" s="68" t="s">
        <v>502</v>
      </c>
      <c r="C371" s="69" t="s">
        <v>330</v>
      </c>
      <c r="D371" s="69" t="s">
        <v>280</v>
      </c>
      <c r="E371" s="69" t="s">
        <v>484</v>
      </c>
      <c r="F371" s="69" t="s">
        <v>334</v>
      </c>
      <c r="G371" s="30">
        <f t="shared" si="10"/>
        <v>69</v>
      </c>
      <c r="H371" s="70">
        <v>69000</v>
      </c>
    </row>
    <row r="372" spans="1:8" ht="12.75">
      <c r="A372" s="29">
        <f t="shared" si="11"/>
        <v>359</v>
      </c>
      <c r="B372" s="68" t="s">
        <v>405</v>
      </c>
      <c r="C372" s="69" t="s">
        <v>330</v>
      </c>
      <c r="D372" s="69" t="s">
        <v>280</v>
      </c>
      <c r="E372" s="69" t="s">
        <v>484</v>
      </c>
      <c r="F372" s="69" t="s">
        <v>406</v>
      </c>
      <c r="G372" s="30">
        <f t="shared" si="10"/>
        <v>69</v>
      </c>
      <c r="H372" s="70">
        <v>69000</v>
      </c>
    </row>
    <row r="373" spans="1:8" ht="12.75">
      <c r="A373" s="29">
        <f t="shared" si="11"/>
        <v>360</v>
      </c>
      <c r="B373" s="68" t="s">
        <v>636</v>
      </c>
      <c r="C373" s="69" t="s">
        <v>330</v>
      </c>
      <c r="D373" s="69" t="s">
        <v>280</v>
      </c>
      <c r="E373" s="69" t="s">
        <v>612</v>
      </c>
      <c r="F373" s="69" t="s">
        <v>334</v>
      </c>
      <c r="G373" s="30">
        <f t="shared" si="10"/>
        <v>4442.78</v>
      </c>
      <c r="H373" s="70">
        <v>4442780</v>
      </c>
    </row>
    <row r="374" spans="1:8" ht="38.25">
      <c r="A374" s="29">
        <f t="shared" si="11"/>
        <v>361</v>
      </c>
      <c r="B374" s="68" t="s">
        <v>641</v>
      </c>
      <c r="C374" s="69" t="s">
        <v>330</v>
      </c>
      <c r="D374" s="69" t="s">
        <v>280</v>
      </c>
      <c r="E374" s="69" t="s">
        <v>619</v>
      </c>
      <c r="F374" s="69" t="s">
        <v>334</v>
      </c>
      <c r="G374" s="30">
        <f t="shared" si="10"/>
        <v>4442.78</v>
      </c>
      <c r="H374" s="70">
        <v>4442780</v>
      </c>
    </row>
    <row r="375" spans="1:8" ht="12.75">
      <c r="A375" s="29">
        <f t="shared" si="11"/>
        <v>362</v>
      </c>
      <c r="B375" s="68" t="s">
        <v>405</v>
      </c>
      <c r="C375" s="69" t="s">
        <v>330</v>
      </c>
      <c r="D375" s="69" t="s">
        <v>280</v>
      </c>
      <c r="E375" s="69" t="s">
        <v>619</v>
      </c>
      <c r="F375" s="69" t="s">
        <v>406</v>
      </c>
      <c r="G375" s="30">
        <f t="shared" si="10"/>
        <v>4442.78</v>
      </c>
      <c r="H375" s="70">
        <v>4442780</v>
      </c>
    </row>
    <row r="376" spans="1:8" ht="12.75">
      <c r="A376" s="29">
        <f t="shared" si="11"/>
        <v>363</v>
      </c>
      <c r="B376" s="68" t="s">
        <v>325</v>
      </c>
      <c r="C376" s="69" t="s">
        <v>330</v>
      </c>
      <c r="D376" s="69" t="s">
        <v>280</v>
      </c>
      <c r="E376" s="69" t="s">
        <v>331</v>
      </c>
      <c r="F376" s="69" t="s">
        <v>334</v>
      </c>
      <c r="G376" s="30">
        <f t="shared" si="10"/>
        <v>7300.92303</v>
      </c>
      <c r="H376" s="70">
        <v>7300923.03</v>
      </c>
    </row>
    <row r="377" spans="1:8" ht="38.25">
      <c r="A377" s="29">
        <f t="shared" si="11"/>
        <v>364</v>
      </c>
      <c r="B377" s="68" t="s">
        <v>167</v>
      </c>
      <c r="C377" s="69" t="s">
        <v>330</v>
      </c>
      <c r="D377" s="69" t="s">
        <v>280</v>
      </c>
      <c r="E377" s="69" t="s">
        <v>407</v>
      </c>
      <c r="F377" s="69" t="s">
        <v>334</v>
      </c>
      <c r="G377" s="30">
        <f t="shared" si="10"/>
        <v>7300.92303</v>
      </c>
      <c r="H377" s="70">
        <v>7300923.03</v>
      </c>
    </row>
    <row r="378" spans="1:8" ht="12.75">
      <c r="A378" s="29">
        <f t="shared" si="11"/>
        <v>365</v>
      </c>
      <c r="B378" s="68" t="s">
        <v>405</v>
      </c>
      <c r="C378" s="69" t="s">
        <v>330</v>
      </c>
      <c r="D378" s="69" t="s">
        <v>280</v>
      </c>
      <c r="E378" s="69" t="s">
        <v>407</v>
      </c>
      <c r="F378" s="69" t="s">
        <v>406</v>
      </c>
      <c r="G378" s="30">
        <f t="shared" si="10"/>
        <v>7300.92303</v>
      </c>
      <c r="H378" s="70">
        <v>7300923.03</v>
      </c>
    </row>
    <row r="379" spans="1:8" s="52" customFormat="1" ht="25.5">
      <c r="A379" s="29">
        <f t="shared" si="11"/>
        <v>366</v>
      </c>
      <c r="B379" s="68" t="s">
        <v>503</v>
      </c>
      <c r="C379" s="69" t="s">
        <v>330</v>
      </c>
      <c r="D379" s="69" t="s">
        <v>280</v>
      </c>
      <c r="E379" s="69" t="s">
        <v>486</v>
      </c>
      <c r="F379" s="69" t="s">
        <v>334</v>
      </c>
      <c r="G379" s="30">
        <f t="shared" si="10"/>
        <v>1140</v>
      </c>
      <c r="H379" s="70">
        <v>1140000</v>
      </c>
    </row>
    <row r="380" spans="1:8" ht="76.5">
      <c r="A380" s="29">
        <f t="shared" si="11"/>
        <v>367</v>
      </c>
      <c r="B380" s="68" t="s">
        <v>643</v>
      </c>
      <c r="C380" s="69" t="s">
        <v>330</v>
      </c>
      <c r="D380" s="69" t="s">
        <v>280</v>
      </c>
      <c r="E380" s="69" t="s">
        <v>492</v>
      </c>
      <c r="F380" s="69" t="s">
        <v>334</v>
      </c>
      <c r="G380" s="30">
        <f t="shared" si="10"/>
        <v>20</v>
      </c>
      <c r="H380" s="70">
        <v>20000</v>
      </c>
    </row>
    <row r="381" spans="1:8" ht="12.75">
      <c r="A381" s="29">
        <f t="shared" si="11"/>
        <v>368</v>
      </c>
      <c r="B381" s="68" t="s">
        <v>405</v>
      </c>
      <c r="C381" s="69" t="s">
        <v>330</v>
      </c>
      <c r="D381" s="69" t="s">
        <v>280</v>
      </c>
      <c r="E381" s="69" t="s">
        <v>492</v>
      </c>
      <c r="F381" s="69" t="s">
        <v>406</v>
      </c>
      <c r="G381" s="30">
        <f t="shared" si="10"/>
        <v>20</v>
      </c>
      <c r="H381" s="70">
        <v>20000</v>
      </c>
    </row>
    <row r="382" spans="1:8" ht="76.5">
      <c r="A382" s="29">
        <f t="shared" si="11"/>
        <v>369</v>
      </c>
      <c r="B382" s="68" t="s">
        <v>642</v>
      </c>
      <c r="C382" s="69" t="s">
        <v>330</v>
      </c>
      <c r="D382" s="69" t="s">
        <v>280</v>
      </c>
      <c r="E382" s="69" t="s">
        <v>487</v>
      </c>
      <c r="F382" s="69" t="s">
        <v>334</v>
      </c>
      <c r="G382" s="30">
        <f t="shared" si="10"/>
        <v>1120</v>
      </c>
      <c r="H382" s="70">
        <v>1120000</v>
      </c>
    </row>
    <row r="383" spans="1:8" ht="12.75">
      <c r="A383" s="29">
        <f t="shared" si="11"/>
        <v>370</v>
      </c>
      <c r="B383" s="68" t="s">
        <v>405</v>
      </c>
      <c r="C383" s="69" t="s">
        <v>330</v>
      </c>
      <c r="D383" s="69" t="s">
        <v>280</v>
      </c>
      <c r="E383" s="69" t="s">
        <v>487</v>
      </c>
      <c r="F383" s="69" t="s">
        <v>406</v>
      </c>
      <c r="G383" s="30">
        <f t="shared" si="10"/>
        <v>1120</v>
      </c>
      <c r="H383" s="70">
        <v>1120000</v>
      </c>
    </row>
    <row r="384" spans="1:8" s="51" customFormat="1" ht="12.75">
      <c r="A384" s="63">
        <f t="shared" si="11"/>
        <v>371</v>
      </c>
      <c r="B384" s="66" t="s">
        <v>384</v>
      </c>
      <c r="C384" s="65" t="s">
        <v>337</v>
      </c>
      <c r="D384" s="65" t="s">
        <v>335</v>
      </c>
      <c r="E384" s="65" t="s">
        <v>52</v>
      </c>
      <c r="F384" s="65" t="s">
        <v>334</v>
      </c>
      <c r="G384" s="67">
        <f t="shared" si="10"/>
        <v>2608</v>
      </c>
      <c r="H384" s="70">
        <v>2608000</v>
      </c>
    </row>
    <row r="385" spans="1:8" ht="12.75">
      <c r="A385" s="60">
        <f t="shared" si="11"/>
        <v>372</v>
      </c>
      <c r="B385" s="68" t="s">
        <v>521</v>
      </c>
      <c r="C385" s="69" t="s">
        <v>337</v>
      </c>
      <c r="D385" s="69" t="s">
        <v>416</v>
      </c>
      <c r="E385" s="69" t="s">
        <v>52</v>
      </c>
      <c r="F385" s="69" t="s">
        <v>334</v>
      </c>
      <c r="G385" s="61">
        <f t="shared" si="10"/>
        <v>2608</v>
      </c>
      <c r="H385" s="70">
        <v>2608000</v>
      </c>
    </row>
    <row r="386" spans="1:8" ht="38.25">
      <c r="A386" s="29">
        <f t="shared" si="11"/>
        <v>373</v>
      </c>
      <c r="B386" s="68" t="s">
        <v>403</v>
      </c>
      <c r="C386" s="69" t="s">
        <v>337</v>
      </c>
      <c r="D386" s="69" t="s">
        <v>420</v>
      </c>
      <c r="E386" s="69" t="s">
        <v>52</v>
      </c>
      <c r="F386" s="69" t="s">
        <v>334</v>
      </c>
      <c r="G386" s="30">
        <f t="shared" si="10"/>
        <v>2608</v>
      </c>
      <c r="H386" s="70">
        <v>2608000</v>
      </c>
    </row>
    <row r="387" spans="1:8" ht="38.25">
      <c r="A387" s="29">
        <f t="shared" si="11"/>
        <v>374</v>
      </c>
      <c r="B387" s="68" t="s">
        <v>322</v>
      </c>
      <c r="C387" s="69" t="s">
        <v>337</v>
      </c>
      <c r="D387" s="69" t="s">
        <v>420</v>
      </c>
      <c r="E387" s="69" t="s">
        <v>458</v>
      </c>
      <c r="F387" s="69" t="s">
        <v>334</v>
      </c>
      <c r="G387" s="30">
        <f t="shared" si="10"/>
        <v>2608</v>
      </c>
      <c r="H387" s="70">
        <v>2608000</v>
      </c>
    </row>
    <row r="388" spans="1:8" ht="12.75">
      <c r="A388" s="29">
        <f t="shared" si="11"/>
        <v>375</v>
      </c>
      <c r="B388" s="68" t="s">
        <v>99</v>
      </c>
      <c r="C388" s="69" t="s">
        <v>337</v>
      </c>
      <c r="D388" s="69" t="s">
        <v>420</v>
      </c>
      <c r="E388" s="69" t="s">
        <v>421</v>
      </c>
      <c r="F388" s="69" t="s">
        <v>334</v>
      </c>
      <c r="G388" s="30">
        <f t="shared" si="10"/>
        <v>1433.55</v>
      </c>
      <c r="H388" s="70">
        <v>1433550</v>
      </c>
    </row>
    <row r="389" spans="1:8" ht="12.75">
      <c r="A389" s="29">
        <f t="shared" si="11"/>
        <v>376</v>
      </c>
      <c r="B389" s="68" t="s">
        <v>97</v>
      </c>
      <c r="C389" s="69" t="s">
        <v>337</v>
      </c>
      <c r="D389" s="69" t="s">
        <v>420</v>
      </c>
      <c r="E389" s="69" t="s">
        <v>421</v>
      </c>
      <c r="F389" s="69" t="s">
        <v>419</v>
      </c>
      <c r="G389" s="30">
        <f t="shared" si="10"/>
        <v>1433.55</v>
      </c>
      <c r="H389" s="70">
        <v>1433550</v>
      </c>
    </row>
    <row r="390" spans="1:8" ht="25.5">
      <c r="A390" s="29">
        <f t="shared" si="11"/>
        <v>377</v>
      </c>
      <c r="B390" s="68" t="s">
        <v>307</v>
      </c>
      <c r="C390" s="69" t="s">
        <v>337</v>
      </c>
      <c r="D390" s="69" t="s">
        <v>420</v>
      </c>
      <c r="E390" s="69" t="s">
        <v>422</v>
      </c>
      <c r="F390" s="69" t="s">
        <v>334</v>
      </c>
      <c r="G390" s="30">
        <f t="shared" si="10"/>
        <v>1066.45</v>
      </c>
      <c r="H390" s="70">
        <v>1066450</v>
      </c>
    </row>
    <row r="391" spans="1:8" ht="12.75">
      <c r="A391" s="29">
        <f t="shared" si="11"/>
        <v>378</v>
      </c>
      <c r="B391" s="68" t="s">
        <v>97</v>
      </c>
      <c r="C391" s="69" t="s">
        <v>337</v>
      </c>
      <c r="D391" s="69" t="s">
        <v>420</v>
      </c>
      <c r="E391" s="69" t="s">
        <v>422</v>
      </c>
      <c r="F391" s="69" t="s">
        <v>419</v>
      </c>
      <c r="G391" s="30">
        <f t="shared" si="10"/>
        <v>1066.45</v>
      </c>
      <c r="H391" s="70">
        <v>1066450</v>
      </c>
    </row>
    <row r="392" spans="1:8" ht="25.5">
      <c r="A392" s="29">
        <f t="shared" si="11"/>
        <v>379</v>
      </c>
      <c r="B392" s="68" t="s">
        <v>308</v>
      </c>
      <c r="C392" s="69" t="s">
        <v>337</v>
      </c>
      <c r="D392" s="69" t="s">
        <v>420</v>
      </c>
      <c r="E392" s="69" t="s">
        <v>423</v>
      </c>
      <c r="F392" s="69" t="s">
        <v>334</v>
      </c>
      <c r="G392" s="30">
        <f t="shared" si="10"/>
        <v>108</v>
      </c>
      <c r="H392" s="70">
        <v>108000</v>
      </c>
    </row>
    <row r="393" spans="1:8" ht="12.75">
      <c r="A393" s="29">
        <f t="shared" si="11"/>
        <v>380</v>
      </c>
      <c r="B393" s="68" t="s">
        <v>97</v>
      </c>
      <c r="C393" s="69" t="s">
        <v>337</v>
      </c>
      <c r="D393" s="69" t="s">
        <v>420</v>
      </c>
      <c r="E393" s="69" t="s">
        <v>423</v>
      </c>
      <c r="F393" s="69" t="s">
        <v>419</v>
      </c>
      <c r="G393" s="30">
        <f t="shared" si="10"/>
        <v>108</v>
      </c>
      <c r="H393" s="70">
        <v>108000</v>
      </c>
    </row>
    <row r="394" spans="1:8" ht="25.5">
      <c r="A394" s="53">
        <f t="shared" si="11"/>
        <v>381</v>
      </c>
      <c r="B394" s="54" t="s">
        <v>309</v>
      </c>
      <c r="C394" s="55" t="s">
        <v>310</v>
      </c>
      <c r="D394" s="55" t="s">
        <v>335</v>
      </c>
      <c r="E394" s="55" t="s">
        <v>52</v>
      </c>
      <c r="F394" s="55" t="s">
        <v>334</v>
      </c>
      <c r="G394" s="56">
        <f t="shared" si="10"/>
        <v>2396</v>
      </c>
      <c r="H394" s="70">
        <v>2396000</v>
      </c>
    </row>
    <row r="395" spans="1:8" ht="12.75">
      <c r="A395" s="60">
        <f t="shared" si="11"/>
        <v>382</v>
      </c>
      <c r="B395" s="68" t="s">
        <v>521</v>
      </c>
      <c r="C395" s="69" t="s">
        <v>310</v>
      </c>
      <c r="D395" s="69" t="s">
        <v>416</v>
      </c>
      <c r="E395" s="69" t="s">
        <v>52</v>
      </c>
      <c r="F395" s="69" t="s">
        <v>334</v>
      </c>
      <c r="G395" s="61">
        <f t="shared" si="10"/>
        <v>2396</v>
      </c>
      <c r="H395" s="70">
        <v>2396000</v>
      </c>
    </row>
    <row r="396" spans="1:8" ht="38.25">
      <c r="A396" s="29">
        <f t="shared" si="11"/>
        <v>383</v>
      </c>
      <c r="B396" s="68" t="s">
        <v>205</v>
      </c>
      <c r="C396" s="69" t="s">
        <v>310</v>
      </c>
      <c r="D396" s="69" t="s">
        <v>100</v>
      </c>
      <c r="E396" s="69" t="s">
        <v>52</v>
      </c>
      <c r="F396" s="69" t="s">
        <v>334</v>
      </c>
      <c r="G396" s="30">
        <f aca="true" t="shared" si="12" ref="G396:G402">H396/1000</f>
        <v>2396</v>
      </c>
      <c r="H396" s="70">
        <v>2396000</v>
      </c>
    </row>
    <row r="397" spans="1:8" ht="38.25">
      <c r="A397" s="29">
        <f t="shared" si="11"/>
        <v>384</v>
      </c>
      <c r="B397" s="68" t="s">
        <v>322</v>
      </c>
      <c r="C397" s="69" t="s">
        <v>310</v>
      </c>
      <c r="D397" s="69" t="s">
        <v>100</v>
      </c>
      <c r="E397" s="69" t="s">
        <v>458</v>
      </c>
      <c r="F397" s="69" t="s">
        <v>334</v>
      </c>
      <c r="G397" s="30">
        <f t="shared" si="12"/>
        <v>2396</v>
      </c>
      <c r="H397" s="70">
        <v>2396000</v>
      </c>
    </row>
    <row r="398" spans="1:8" ht="12.75">
      <c r="A398" s="29">
        <f t="shared" si="11"/>
        <v>385</v>
      </c>
      <c r="B398" s="68" t="s">
        <v>99</v>
      </c>
      <c r="C398" s="69" t="s">
        <v>310</v>
      </c>
      <c r="D398" s="69" t="s">
        <v>100</v>
      </c>
      <c r="E398" s="69" t="s">
        <v>421</v>
      </c>
      <c r="F398" s="69" t="s">
        <v>334</v>
      </c>
      <c r="G398" s="30">
        <f t="shared" si="12"/>
        <v>1680.25</v>
      </c>
      <c r="H398" s="70">
        <v>1680250</v>
      </c>
    </row>
    <row r="399" spans="1:8" ht="12.75">
      <c r="A399" s="29">
        <f>1+A398</f>
        <v>386</v>
      </c>
      <c r="B399" s="68" t="s">
        <v>97</v>
      </c>
      <c r="C399" s="69" t="s">
        <v>310</v>
      </c>
      <c r="D399" s="69" t="s">
        <v>100</v>
      </c>
      <c r="E399" s="69" t="s">
        <v>421</v>
      </c>
      <c r="F399" s="69" t="s">
        <v>419</v>
      </c>
      <c r="G399" s="30">
        <f t="shared" si="12"/>
        <v>1680.25</v>
      </c>
      <c r="H399" s="70">
        <v>1680250</v>
      </c>
    </row>
    <row r="400" spans="1:8" ht="38.25">
      <c r="A400" s="29">
        <f>1+A399</f>
        <v>387</v>
      </c>
      <c r="B400" s="68" t="s">
        <v>311</v>
      </c>
      <c r="C400" s="69" t="s">
        <v>310</v>
      </c>
      <c r="D400" s="69" t="s">
        <v>100</v>
      </c>
      <c r="E400" s="69" t="s">
        <v>312</v>
      </c>
      <c r="F400" s="69" t="s">
        <v>334</v>
      </c>
      <c r="G400" s="30">
        <f t="shared" si="12"/>
        <v>715.75</v>
      </c>
      <c r="H400" s="70">
        <v>715750</v>
      </c>
    </row>
    <row r="401" spans="1:8" ht="12.75">
      <c r="A401" s="29">
        <f>1+A400</f>
        <v>388</v>
      </c>
      <c r="B401" s="68" t="s">
        <v>97</v>
      </c>
      <c r="C401" s="69" t="s">
        <v>310</v>
      </c>
      <c r="D401" s="69" t="s">
        <v>100</v>
      </c>
      <c r="E401" s="69" t="s">
        <v>312</v>
      </c>
      <c r="F401" s="69" t="s">
        <v>419</v>
      </c>
      <c r="G401" s="30">
        <f t="shared" si="12"/>
        <v>715.75</v>
      </c>
      <c r="H401" s="70">
        <v>715750</v>
      </c>
    </row>
    <row r="402" spans="1:8" ht="12.75">
      <c r="A402" s="53">
        <f>1+A401</f>
        <v>389</v>
      </c>
      <c r="B402" s="81" t="s">
        <v>457</v>
      </c>
      <c r="C402" s="81"/>
      <c r="D402" s="81"/>
      <c r="E402" s="81"/>
      <c r="F402" s="81"/>
      <c r="G402" s="56">
        <f t="shared" si="12"/>
        <v>942006.14526</v>
      </c>
      <c r="H402" s="71">
        <v>942006145.26</v>
      </c>
    </row>
  </sheetData>
  <sheetProtection/>
  <autoFilter ref="A11:H397"/>
  <mergeCells count="2">
    <mergeCell ref="A8:G8"/>
    <mergeCell ref="B402:F40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.25390625" style="32" customWidth="1"/>
    <col min="2" max="2" width="28.875" style="31" customWidth="1"/>
    <col min="3" max="3" width="13.625" style="33" customWidth="1"/>
    <col min="4" max="4" width="14.625" style="33" customWidth="1"/>
    <col min="5" max="5" width="13.25390625" style="33" customWidth="1"/>
    <col min="6" max="6" width="12.875" style="33" customWidth="1"/>
    <col min="7" max="7" width="13.25390625" style="33" customWidth="1"/>
    <col min="8" max="8" width="10.75390625" style="33" customWidth="1"/>
    <col min="9" max="16384" width="9.125" style="32" customWidth="1"/>
  </cols>
  <sheetData>
    <row r="1" spans="5:10" ht="14.25" customHeight="1">
      <c r="E1" s="34"/>
      <c r="F1" s="34"/>
      <c r="H1" s="1" t="s">
        <v>692</v>
      </c>
      <c r="J1" s="1"/>
    </row>
    <row r="2" spans="5:10" ht="14.25" customHeight="1">
      <c r="E2" s="34"/>
      <c r="F2" s="34"/>
      <c r="H2" s="1" t="s">
        <v>693</v>
      </c>
      <c r="J2" s="1"/>
    </row>
    <row r="3" spans="5:10" ht="14.25" customHeight="1">
      <c r="E3" s="34"/>
      <c r="F3" s="34"/>
      <c r="H3" s="1" t="s">
        <v>332</v>
      </c>
      <c r="J3" s="1"/>
    </row>
    <row r="4" spans="5:10" ht="14.25" customHeight="1">
      <c r="E4" s="34"/>
      <c r="F4" s="34"/>
      <c r="H4" s="1" t="s">
        <v>333</v>
      </c>
      <c r="J4" s="1"/>
    </row>
    <row r="5" spans="5:10" ht="14.25" customHeight="1">
      <c r="E5" s="34"/>
      <c r="F5" s="34"/>
      <c r="H5" s="1" t="s">
        <v>332</v>
      </c>
      <c r="J5" s="1"/>
    </row>
    <row r="6" spans="5:10" ht="12">
      <c r="E6" s="35"/>
      <c r="F6" s="35"/>
      <c r="H6" s="1" t="s">
        <v>170</v>
      </c>
      <c r="J6" s="1"/>
    </row>
    <row r="8" spans="2:8" ht="12.75">
      <c r="B8" s="84" t="s">
        <v>694</v>
      </c>
      <c r="C8" s="85"/>
      <c r="D8" s="85"/>
      <c r="E8" s="85"/>
      <c r="F8" s="85"/>
      <c r="G8" s="85"/>
      <c r="H8" s="85"/>
    </row>
    <row r="11" spans="1:8" ht="58.5" customHeight="1">
      <c r="A11" s="3" t="s">
        <v>695</v>
      </c>
      <c r="B11" s="36" t="s">
        <v>696</v>
      </c>
      <c r="C11" s="37" t="s">
        <v>697</v>
      </c>
      <c r="D11" s="37" t="s">
        <v>698</v>
      </c>
      <c r="E11" s="37" t="s">
        <v>699</v>
      </c>
      <c r="F11" s="37" t="s">
        <v>700</v>
      </c>
      <c r="G11" s="37" t="s">
        <v>701</v>
      </c>
      <c r="H11" s="38" t="s">
        <v>702</v>
      </c>
    </row>
    <row r="12" spans="1:8" ht="22.5">
      <c r="A12" s="39">
        <v>1</v>
      </c>
      <c r="B12" s="40" t="s">
        <v>703</v>
      </c>
      <c r="C12" s="41">
        <v>5661</v>
      </c>
      <c r="D12" s="41">
        <v>8627</v>
      </c>
      <c r="E12" s="41">
        <v>11717</v>
      </c>
      <c r="F12" s="41">
        <v>2676</v>
      </c>
      <c r="G12" s="41">
        <v>8012</v>
      </c>
      <c r="H12" s="42">
        <f aca="true" t="shared" si="0" ref="H12:H19">C12+D12+E12+F12+G12</f>
        <v>36693</v>
      </c>
    </row>
    <row r="13" spans="1:8" ht="33.75">
      <c r="A13" s="39">
        <f>A12+1</f>
        <v>2</v>
      </c>
      <c r="B13" s="40" t="s">
        <v>797</v>
      </c>
      <c r="C13" s="41"/>
      <c r="D13" s="41">
        <v>1225.39</v>
      </c>
      <c r="E13" s="41"/>
      <c r="F13" s="41"/>
      <c r="G13" s="41"/>
      <c r="H13" s="42">
        <f t="shared" si="0"/>
        <v>1225.39</v>
      </c>
    </row>
    <row r="14" spans="1:8" ht="67.5">
      <c r="A14" s="39">
        <f aca="true" t="shared" si="1" ref="A14:A19">A13+1</f>
        <v>3</v>
      </c>
      <c r="B14" s="43" t="s">
        <v>704</v>
      </c>
      <c r="C14" s="41">
        <v>1197</v>
      </c>
      <c r="D14" s="41">
        <v>2850</v>
      </c>
      <c r="E14" s="41">
        <v>2850</v>
      </c>
      <c r="F14" s="41">
        <v>0</v>
      </c>
      <c r="G14" s="41">
        <v>4139.88</v>
      </c>
      <c r="H14" s="42">
        <f t="shared" si="0"/>
        <v>11036.880000000001</v>
      </c>
    </row>
    <row r="15" spans="1:8" ht="45">
      <c r="A15" s="39">
        <f t="shared" si="1"/>
        <v>4</v>
      </c>
      <c r="B15" s="43" t="s">
        <v>705</v>
      </c>
      <c r="C15" s="44">
        <f>1313.09</f>
        <v>1313.09</v>
      </c>
      <c r="D15" s="41">
        <f>2669.5+200</f>
        <v>2869.5</v>
      </c>
      <c r="E15" s="41">
        <f>2375-379.77</f>
        <v>1995.23</v>
      </c>
      <c r="F15" s="41">
        <v>0</v>
      </c>
      <c r="G15" s="41">
        <f>1233.09-109.99</f>
        <v>1123.1</v>
      </c>
      <c r="H15" s="42">
        <f>C15+D15+E15+F15+G15</f>
        <v>7300.92</v>
      </c>
    </row>
    <row r="16" spans="1:8" ht="78.75">
      <c r="A16" s="39">
        <f t="shared" si="1"/>
        <v>5</v>
      </c>
      <c r="B16" s="43" t="s">
        <v>706</v>
      </c>
      <c r="C16" s="44">
        <v>2068</v>
      </c>
      <c r="D16" s="41">
        <v>13987.59</v>
      </c>
      <c r="E16" s="41">
        <v>5837.41</v>
      </c>
      <c r="F16" s="41">
        <v>2349.376</v>
      </c>
      <c r="G16" s="41">
        <v>12234.67</v>
      </c>
      <c r="H16" s="42">
        <f t="shared" si="0"/>
        <v>36477.046</v>
      </c>
    </row>
    <row r="17" spans="1:8" ht="72.75" customHeight="1">
      <c r="A17" s="39">
        <f t="shared" si="1"/>
        <v>6</v>
      </c>
      <c r="B17" s="43" t="s">
        <v>707</v>
      </c>
      <c r="C17" s="44">
        <v>117</v>
      </c>
      <c r="D17" s="44">
        <v>0</v>
      </c>
      <c r="E17" s="44">
        <v>0</v>
      </c>
      <c r="F17" s="44">
        <v>0</v>
      </c>
      <c r="G17" s="44">
        <v>0</v>
      </c>
      <c r="H17" s="45">
        <f t="shared" si="0"/>
        <v>117</v>
      </c>
    </row>
    <row r="18" spans="1:8" ht="57.75" customHeight="1">
      <c r="A18" s="39">
        <f t="shared" si="1"/>
        <v>7</v>
      </c>
      <c r="B18" s="43" t="s">
        <v>708</v>
      </c>
      <c r="C18" s="44">
        <v>0</v>
      </c>
      <c r="D18" s="44">
        <v>0</v>
      </c>
      <c r="E18" s="44">
        <v>0</v>
      </c>
      <c r="F18" s="44">
        <v>0</v>
      </c>
      <c r="G18" s="44">
        <v>3121.7</v>
      </c>
      <c r="H18" s="45">
        <f t="shared" si="0"/>
        <v>3121.7</v>
      </c>
    </row>
    <row r="19" spans="1:8" ht="57.75" customHeight="1">
      <c r="A19" s="39">
        <f t="shared" si="1"/>
        <v>8</v>
      </c>
      <c r="B19" s="43" t="s">
        <v>786</v>
      </c>
      <c r="C19" s="44">
        <v>0</v>
      </c>
      <c r="D19" s="44">
        <v>0</v>
      </c>
      <c r="E19" s="44">
        <v>0</v>
      </c>
      <c r="F19" s="44">
        <v>163</v>
      </c>
      <c r="G19" s="44">
        <v>0</v>
      </c>
      <c r="H19" s="45">
        <f t="shared" si="0"/>
        <v>163</v>
      </c>
    </row>
    <row r="20" spans="1:10" ht="27.75" customHeight="1">
      <c r="A20" s="46">
        <v>9</v>
      </c>
      <c r="B20" s="47" t="s">
        <v>709</v>
      </c>
      <c r="C20" s="45">
        <f aca="true" t="shared" si="2" ref="C20:H20">SUM(C12:C19)</f>
        <v>10356.09</v>
      </c>
      <c r="D20" s="45">
        <f t="shared" si="2"/>
        <v>29559.48</v>
      </c>
      <c r="E20" s="45">
        <f t="shared" si="2"/>
        <v>22399.64</v>
      </c>
      <c r="F20" s="45">
        <f t="shared" si="2"/>
        <v>5188.376</v>
      </c>
      <c r="G20" s="45">
        <f t="shared" si="2"/>
        <v>28631.350000000002</v>
      </c>
      <c r="H20" s="45">
        <f t="shared" si="2"/>
        <v>96134.936</v>
      </c>
      <c r="J20" s="48"/>
    </row>
  </sheetData>
  <sheetProtection/>
  <mergeCells count="1">
    <mergeCell ref="B8:H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3"/>
  <sheetViews>
    <sheetView zoomScalePageLayoutView="0" workbookViewId="0" topLeftCell="A7">
      <selection activeCell="B32" sqref="B32"/>
    </sheetView>
  </sheetViews>
  <sheetFormatPr defaultColWidth="9.00390625" defaultRowHeight="12.75"/>
  <cols>
    <col min="1" max="1" width="3.375" style="32" customWidth="1"/>
    <col min="2" max="2" width="28.875" style="31" customWidth="1"/>
    <col min="3" max="3" width="13.625" style="33" customWidth="1"/>
    <col min="4" max="4" width="14.625" style="33" customWidth="1"/>
    <col min="5" max="5" width="13.25390625" style="33" customWidth="1"/>
    <col min="6" max="6" width="12.875" style="33" customWidth="1"/>
    <col min="7" max="7" width="13.25390625" style="33" customWidth="1"/>
    <col min="8" max="8" width="10.75390625" style="33" customWidth="1"/>
    <col min="9" max="16384" width="9.125" style="32" customWidth="1"/>
  </cols>
  <sheetData>
    <row r="1" spans="5:10" ht="14.25" customHeight="1">
      <c r="E1" s="34"/>
      <c r="F1" s="34"/>
      <c r="H1" s="1" t="s">
        <v>759</v>
      </c>
      <c r="J1" s="1"/>
    </row>
    <row r="2" spans="5:10" ht="14.25" customHeight="1">
      <c r="E2" s="34"/>
      <c r="F2" s="34"/>
      <c r="H2" s="1" t="s">
        <v>693</v>
      </c>
      <c r="J2" s="1"/>
    </row>
    <row r="3" spans="5:10" ht="14.25" customHeight="1">
      <c r="E3" s="34"/>
      <c r="F3" s="34"/>
      <c r="H3" s="1" t="s">
        <v>332</v>
      </c>
      <c r="J3" s="1"/>
    </row>
    <row r="4" spans="5:10" ht="14.25" customHeight="1">
      <c r="E4" s="34"/>
      <c r="F4" s="34"/>
      <c r="H4" s="1" t="s">
        <v>333</v>
      </c>
      <c r="J4" s="1"/>
    </row>
    <row r="5" spans="5:10" ht="14.25" customHeight="1">
      <c r="E5" s="34"/>
      <c r="F5" s="34"/>
      <c r="H5" s="1" t="s">
        <v>332</v>
      </c>
      <c r="J5" s="1"/>
    </row>
    <row r="6" spans="5:10" ht="12">
      <c r="E6" s="35"/>
      <c r="F6" s="35"/>
      <c r="H6" s="1" t="s">
        <v>170</v>
      </c>
      <c r="J6" s="1"/>
    </row>
    <row r="8" spans="2:8" ht="12.75">
      <c r="B8" s="84" t="s">
        <v>694</v>
      </c>
      <c r="C8" s="85"/>
      <c r="D8" s="85"/>
      <c r="E8" s="85"/>
      <c r="F8" s="85"/>
      <c r="G8" s="85"/>
      <c r="H8" s="85"/>
    </row>
    <row r="10" spans="1:8" ht="58.5" customHeight="1">
      <c r="A10" s="3" t="s">
        <v>240</v>
      </c>
      <c r="B10" s="36" t="s">
        <v>696</v>
      </c>
      <c r="C10" s="37" t="s">
        <v>697</v>
      </c>
      <c r="D10" s="37" t="s">
        <v>698</v>
      </c>
      <c r="E10" s="37" t="s">
        <v>699</v>
      </c>
      <c r="F10" s="37" t="s">
        <v>700</v>
      </c>
      <c r="G10" s="37" t="s">
        <v>701</v>
      </c>
      <c r="H10" s="38" t="s">
        <v>702</v>
      </c>
    </row>
    <row r="11" spans="1:8" ht="45">
      <c r="A11" s="39">
        <v>1</v>
      </c>
      <c r="B11" s="40" t="s">
        <v>760</v>
      </c>
      <c r="C11" s="41">
        <v>95.5</v>
      </c>
      <c r="D11" s="41">
        <v>190.9</v>
      </c>
      <c r="E11" s="41">
        <v>286.4</v>
      </c>
      <c r="F11" s="41">
        <v>190.9</v>
      </c>
      <c r="G11" s="41">
        <v>286.4</v>
      </c>
      <c r="H11" s="42">
        <f aca="true" t="shared" si="0" ref="H11:H22">C11+D11+E11+F11+G11</f>
        <v>1050.1</v>
      </c>
    </row>
    <row r="12" spans="1:8" ht="90">
      <c r="A12" s="39"/>
      <c r="B12" s="40" t="s">
        <v>770</v>
      </c>
      <c r="C12" s="41"/>
      <c r="D12" s="41"/>
      <c r="E12" s="41"/>
      <c r="F12" s="41"/>
      <c r="G12" s="41">
        <v>6385.62</v>
      </c>
      <c r="H12" s="42">
        <f t="shared" si="0"/>
        <v>6385.62</v>
      </c>
    </row>
    <row r="13" spans="1:8" ht="78.75">
      <c r="A13" s="39"/>
      <c r="B13" s="40" t="s">
        <v>771</v>
      </c>
      <c r="C13" s="41"/>
      <c r="D13" s="41"/>
      <c r="E13" s="41"/>
      <c r="F13" s="41"/>
      <c r="G13" s="41">
        <v>7835.48</v>
      </c>
      <c r="H13" s="42">
        <f t="shared" si="0"/>
        <v>7835.48</v>
      </c>
    </row>
    <row r="14" spans="1:8" ht="56.25">
      <c r="A14" s="39">
        <v>2</v>
      </c>
      <c r="B14" s="40" t="s">
        <v>761</v>
      </c>
      <c r="C14" s="41">
        <v>12</v>
      </c>
      <c r="D14" s="41">
        <v>13</v>
      </c>
      <c r="E14" s="41">
        <v>15</v>
      </c>
      <c r="F14" s="41">
        <v>10</v>
      </c>
      <c r="G14" s="41">
        <v>19</v>
      </c>
      <c r="H14" s="42">
        <f t="shared" si="0"/>
        <v>69</v>
      </c>
    </row>
    <row r="15" spans="1:8" ht="86.25" customHeight="1">
      <c r="A15" s="39">
        <v>3</v>
      </c>
      <c r="B15" s="49" t="s">
        <v>762</v>
      </c>
      <c r="C15" s="41">
        <v>0.1</v>
      </c>
      <c r="D15" s="41">
        <v>0.1</v>
      </c>
      <c r="E15" s="41">
        <v>0.1</v>
      </c>
      <c r="F15" s="41">
        <v>0.1</v>
      </c>
      <c r="G15" s="41">
        <v>0.1</v>
      </c>
      <c r="H15" s="42">
        <f t="shared" si="0"/>
        <v>0.5</v>
      </c>
    </row>
    <row r="16" spans="1:8" ht="59.25" customHeight="1">
      <c r="A16" s="39">
        <v>4</v>
      </c>
      <c r="B16" s="49" t="s">
        <v>763</v>
      </c>
      <c r="C16" s="44">
        <v>600</v>
      </c>
      <c r="D16" s="44">
        <v>600</v>
      </c>
      <c r="E16" s="44">
        <v>939.1</v>
      </c>
      <c r="F16" s="44">
        <v>1810.5</v>
      </c>
      <c r="G16" s="44">
        <f>807.53-96.74</f>
        <v>710.79</v>
      </c>
      <c r="H16" s="42">
        <f t="shared" si="0"/>
        <v>4660.389999999999</v>
      </c>
    </row>
    <row r="17" spans="1:8" ht="58.5" customHeight="1">
      <c r="A17" s="39">
        <v>5</v>
      </c>
      <c r="B17" s="49" t="s">
        <v>764</v>
      </c>
      <c r="C17" s="44">
        <v>0</v>
      </c>
      <c r="D17" s="44">
        <v>0</v>
      </c>
      <c r="E17" s="44">
        <v>0</v>
      </c>
      <c r="F17" s="44">
        <v>1960</v>
      </c>
      <c r="G17" s="44">
        <v>8533.2</v>
      </c>
      <c r="H17" s="42">
        <f t="shared" si="0"/>
        <v>10493.2</v>
      </c>
    </row>
    <row r="18" spans="1:8" ht="41.25" customHeight="1">
      <c r="A18" s="39"/>
      <c r="B18" s="49" t="s">
        <v>765</v>
      </c>
      <c r="C18" s="44">
        <v>400</v>
      </c>
      <c r="D18" s="44">
        <v>720</v>
      </c>
      <c r="E18" s="44">
        <v>0</v>
      </c>
      <c r="F18" s="44">
        <v>0</v>
      </c>
      <c r="G18" s="44">
        <v>0</v>
      </c>
      <c r="H18" s="42">
        <f t="shared" si="0"/>
        <v>1120</v>
      </c>
    </row>
    <row r="19" spans="1:8" ht="58.5" customHeight="1">
      <c r="A19" s="39"/>
      <c r="B19" s="49" t="s">
        <v>766</v>
      </c>
      <c r="C19" s="44">
        <v>0</v>
      </c>
      <c r="D19" s="44">
        <v>0</v>
      </c>
      <c r="E19" s="44">
        <v>0</v>
      </c>
      <c r="F19" s="44">
        <v>20</v>
      </c>
      <c r="G19" s="44">
        <v>0</v>
      </c>
      <c r="H19" s="42">
        <f t="shared" si="0"/>
        <v>20</v>
      </c>
    </row>
    <row r="20" spans="1:8" ht="12.75" customHeight="1">
      <c r="A20" s="39">
        <v>6</v>
      </c>
      <c r="B20" s="49" t="s">
        <v>767</v>
      </c>
      <c r="C20" s="44">
        <v>0</v>
      </c>
      <c r="D20" s="44">
        <v>0</v>
      </c>
      <c r="E20" s="44">
        <v>0</v>
      </c>
      <c r="F20" s="44">
        <v>0</v>
      </c>
      <c r="G20" s="44">
        <v>5215.2</v>
      </c>
      <c r="H20" s="42">
        <f t="shared" si="0"/>
        <v>5215.2</v>
      </c>
    </row>
    <row r="21" spans="1:8" ht="57" customHeight="1">
      <c r="A21" s="39">
        <v>7</v>
      </c>
      <c r="B21" s="49" t="s">
        <v>768</v>
      </c>
      <c r="C21" s="44">
        <v>586.74</v>
      </c>
      <c r="D21" s="44">
        <v>1636.72</v>
      </c>
      <c r="E21" s="44">
        <v>791.88</v>
      </c>
      <c r="F21" s="44">
        <v>40</v>
      </c>
      <c r="G21" s="44">
        <v>1387.44</v>
      </c>
      <c r="H21" s="45">
        <f t="shared" si="0"/>
        <v>4442.780000000001</v>
      </c>
    </row>
    <row r="22" spans="1:8" ht="77.25" customHeight="1">
      <c r="A22" s="39"/>
      <c r="B22" s="49" t="s">
        <v>769</v>
      </c>
      <c r="C22" s="44">
        <v>87.1</v>
      </c>
      <c r="D22" s="44">
        <v>0</v>
      </c>
      <c r="E22" s="44">
        <v>0</v>
      </c>
      <c r="F22" s="44">
        <v>0</v>
      </c>
      <c r="G22" s="44">
        <v>0</v>
      </c>
      <c r="H22" s="45">
        <f t="shared" si="0"/>
        <v>87.1</v>
      </c>
    </row>
    <row r="23" spans="1:8" ht="27.75" customHeight="1">
      <c r="A23" s="46">
        <v>7</v>
      </c>
      <c r="B23" s="47" t="s">
        <v>709</v>
      </c>
      <c r="C23" s="45">
        <f aca="true" t="shared" si="1" ref="C23:H23">SUM(C11:C22)</f>
        <v>1781.4399999999998</v>
      </c>
      <c r="D23" s="45">
        <f t="shared" si="1"/>
        <v>3160.7200000000003</v>
      </c>
      <c r="E23" s="45">
        <f t="shared" si="1"/>
        <v>2032.48</v>
      </c>
      <c r="F23" s="45">
        <f t="shared" si="1"/>
        <v>4031.5</v>
      </c>
      <c r="G23" s="45">
        <f t="shared" si="1"/>
        <v>30373.23</v>
      </c>
      <c r="H23" s="45">
        <f t="shared" si="1"/>
        <v>41379.369999999995</v>
      </c>
    </row>
  </sheetData>
  <sheetProtection/>
  <mergeCells count="1">
    <mergeCell ref="B8:H8"/>
  </mergeCells>
  <printOptions/>
  <pageMargins left="0.31496062992125984" right="0.11811023622047245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2013-11-07T06:09:26Z</cp:lastPrinted>
  <dcterms:created xsi:type="dcterms:W3CDTF">2009-04-03T07:50:46Z</dcterms:created>
  <dcterms:modified xsi:type="dcterms:W3CDTF">2013-11-28T09:56:04Z</dcterms:modified>
  <cp:category/>
  <cp:version/>
  <cp:contentType/>
  <cp:contentStatus/>
</cp:coreProperties>
</file>